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9270" windowHeight="6930" tabRatio="908" activeTab="0"/>
  </bookViews>
  <sheets>
    <sheet name="skupni pos." sheetId="1" r:id="rId1"/>
    <sheet name="skupni ek." sheetId="2" r:id="rId2"/>
    <sheet name="1 T CICI" sheetId="3" r:id="rId3"/>
    <sheet name="1 T ML PIO" sheetId="4" r:id="rId4"/>
  </sheets>
  <definedNames/>
  <calcPr fullCalcOnLoad="1"/>
</workbook>
</file>

<file path=xl/sharedStrings.xml><?xml version="1.0" encoding="utf-8"?>
<sst xmlns="http://schemas.openxmlformats.org/spreadsheetml/2006/main" count="837" uniqueCount="227">
  <si>
    <t>Priimek in ime</t>
  </si>
  <si>
    <t>strelsko društvo</t>
  </si>
  <si>
    <t>1.</t>
  </si>
  <si>
    <t>2.</t>
  </si>
  <si>
    <t>3.</t>
  </si>
  <si>
    <t>4.</t>
  </si>
  <si>
    <t>krogi</t>
  </si>
  <si>
    <t>točke</t>
  </si>
  <si>
    <t>povprečje</t>
  </si>
  <si>
    <t>3</t>
  </si>
  <si>
    <t>4</t>
  </si>
  <si>
    <t>5</t>
  </si>
  <si>
    <t>SD GROSUPLJE</t>
  </si>
  <si>
    <t>SD LESKOVEC</t>
  </si>
  <si>
    <t>SD TRZIN</t>
  </si>
  <si>
    <t>2</t>
  </si>
  <si>
    <t>1</t>
  </si>
  <si>
    <t>s1</t>
  </si>
  <si>
    <t>s2</t>
  </si>
  <si>
    <t>sku</t>
  </si>
  <si>
    <t>Strelsko društvo</t>
  </si>
  <si>
    <t>CICIBANI-KE EKIPNO</t>
  </si>
  <si>
    <t>Ekipa</t>
  </si>
  <si>
    <t>ŠSD M. SOBOTA</t>
  </si>
  <si>
    <t>NA</t>
  </si>
  <si>
    <t>SL</t>
  </si>
  <si>
    <t xml:space="preserve">NA </t>
  </si>
  <si>
    <t>SD KISOVEC</t>
  </si>
  <si>
    <t>L</t>
  </si>
  <si>
    <t>PAVLIN SAŠO</t>
  </si>
  <si>
    <t>SKUBIC NIKA</t>
  </si>
  <si>
    <t>ANDROČEC TINKARA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</si>
  <si>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</si>
  <si>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</si>
  <si>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</si>
  <si>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</si>
  <si>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</si>
  <si>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</si>
  <si>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</si>
  <si>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</si>
  <si>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</si>
  <si>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</si>
  <si>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</si>
  <si>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</si>
  <si>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</si>
  <si>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</si>
  <si>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</si>
  <si>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</si>
  <si>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</si>
  <si>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</si>
  <si>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</si>
  <si>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</si>
  <si>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</si>
  <si>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</si>
  <si>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</si>
  <si>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</si>
  <si>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</si>
  <si>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LESKOVEC</t>
  </si>
  <si>
    <t>6.</t>
  </si>
  <si>
    <t>7.</t>
  </si>
  <si>
    <t>8.</t>
  </si>
  <si>
    <t>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</si>
  <si>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</si>
  <si>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</si>
  <si>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</si>
  <si>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</si>
  <si>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</si>
  <si>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</si>
  <si>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</si>
  <si>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</si>
  <si>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</si>
  <si>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</si>
  <si>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</si>
  <si>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</si>
  <si>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</si>
  <si>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</si>
  <si>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</si>
  <si>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</si>
  <si>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</si>
  <si>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</si>
  <si>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</si>
  <si>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</si>
  <si>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</si>
  <si>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</si>
  <si>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</si>
  <si>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</si>
  <si>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</si>
  <si>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MLAJŠI PIONIRJI/KE EKIPNO</t>
  </si>
  <si>
    <t>ŠSD MURSKA SOBOTA</t>
  </si>
  <si>
    <t>CVERLE RENE</t>
  </si>
  <si>
    <t>SD MALA BREZA</t>
  </si>
  <si>
    <t>REGEIS LUN</t>
  </si>
  <si>
    <t>6</t>
  </si>
  <si>
    <t>SD JURŠINCI</t>
  </si>
  <si>
    <t>DRNOVŠEK TESSA</t>
  </si>
  <si>
    <t>MOČIVNIK AŽBE</t>
  </si>
  <si>
    <t>BABAČA EDBIN</t>
  </si>
  <si>
    <t>JURŠINCI</t>
  </si>
  <si>
    <t>ŠINKO HANA</t>
  </si>
  <si>
    <t>VUKADINOVIČ VESNA</t>
  </si>
  <si>
    <t>7</t>
  </si>
  <si>
    <t>HARI MIŠO</t>
  </si>
  <si>
    <t>EKIPNO</t>
  </si>
  <si>
    <t>ŠEGA GAŠPER</t>
  </si>
  <si>
    <t>NA R</t>
  </si>
  <si>
    <t>SL T</t>
  </si>
  <si>
    <t>SD PREDVOR</t>
  </si>
  <si>
    <t>URBAS INJA</t>
  </si>
  <si>
    <t>KUŽNIK TJAŠA</t>
  </si>
  <si>
    <t>PISKAR LEJA</t>
  </si>
  <si>
    <t>FILIMON MADALINA</t>
  </si>
  <si>
    <t>KUŽNIK LANA</t>
  </si>
  <si>
    <t>PISKAR NIKA</t>
  </si>
  <si>
    <t xml:space="preserve">ŠAMPERL ADAM </t>
  </si>
  <si>
    <t>ŠAMPERL ADAM</t>
  </si>
  <si>
    <t>SD TRIGLAV JAVORNIK</t>
  </si>
  <si>
    <t>POTRČ GAL</t>
  </si>
  <si>
    <t>ŠULC ANŽE</t>
  </si>
  <si>
    <t>SD I. POH. BATALJON</t>
  </si>
  <si>
    <t>SD I. POH. BATALJON RUŠE</t>
  </si>
  <si>
    <t>SD SLOVENSKE KONJICE</t>
  </si>
  <si>
    <t>KREJAN CINGERLE KATJA</t>
  </si>
  <si>
    <t>KREJAN CINGERLE ŽAN</t>
  </si>
  <si>
    <t>ŠSD RADGONA</t>
  </si>
  <si>
    <t>OSOJNIK NEJC</t>
  </si>
  <si>
    <t>FRAJHAM ANEJ</t>
  </si>
  <si>
    <t>KARBA NIKO</t>
  </si>
  <si>
    <t>KEKČEV POKAL POSAMEZNO 2018/2019</t>
  </si>
  <si>
    <t>CICIBANI POSAMEZNO 2008 in mlajši</t>
  </si>
  <si>
    <t>CICIBANKE POSAMEZNO 2008 in mlajše</t>
  </si>
  <si>
    <t>1.KROG KEKČEV POKAL 2018/2019</t>
  </si>
  <si>
    <t>Leskovec 27.10.2018</t>
  </si>
  <si>
    <t>cicibani</t>
  </si>
  <si>
    <t>ime in priimek</t>
  </si>
  <si>
    <t>klub</t>
  </si>
  <si>
    <t>letnk</t>
  </si>
  <si>
    <t>1.ser.</t>
  </si>
  <si>
    <t>2.ser.</t>
  </si>
  <si>
    <t>rezultat</t>
  </si>
  <si>
    <t>desetke</t>
  </si>
  <si>
    <t>BARBAČA EDBIN</t>
  </si>
  <si>
    <t>GABER LUKA</t>
  </si>
  <si>
    <t>SD ŠKOFJA LOKA</t>
  </si>
  <si>
    <t>MEGLEN URBAN</t>
  </si>
  <si>
    <t>PREZELJ ERIK</t>
  </si>
  <si>
    <t>TUKAJEV ALEN</t>
  </si>
  <si>
    <t>SD 1. PHORSKI B.</t>
  </si>
  <si>
    <t>SLAK TIMOTEJ</t>
  </si>
  <si>
    <t>MESARIČ TIJAN</t>
  </si>
  <si>
    <t>SD SŠD M. S.</t>
  </si>
  <si>
    <t>VUTE JAN</t>
  </si>
  <si>
    <t>KOPRIVNIKAR ŽIGA</t>
  </si>
  <si>
    <t>HAMZIČ IMRAN</t>
  </si>
  <si>
    <t>DAGARIN GABRIEL</t>
  </si>
  <si>
    <t>cicibanke</t>
  </si>
  <si>
    <t>1.mesto</t>
  </si>
  <si>
    <t>FILMON MADALINA</t>
  </si>
  <si>
    <t>RAJGRL ANA LUCIJA</t>
  </si>
  <si>
    <t>PISKAR LEA</t>
  </si>
  <si>
    <t>DRNOVŠEK TESA</t>
  </si>
  <si>
    <t>mlajši pionirji</t>
  </si>
  <si>
    <t>CVERGE RENE</t>
  </si>
  <si>
    <t>SD C.Č.MALA BREZA</t>
  </si>
  <si>
    <t>MOČNIK AŽBE</t>
  </si>
  <si>
    <t xml:space="preserve">PAVLIN SAŠO </t>
  </si>
  <si>
    <t xml:space="preserve">KREJAN CINGERLE ŽAN </t>
  </si>
  <si>
    <t>MATJAŠIČ JAN</t>
  </si>
  <si>
    <t>SD TABOR JEŽICA</t>
  </si>
  <si>
    <t>WIECZOREK SVEN</t>
  </si>
  <si>
    <t>HLAČAR URH</t>
  </si>
  <si>
    <t>SD SLOVESKE KONJICE</t>
  </si>
  <si>
    <t xml:space="preserve">KARBA NIKO </t>
  </si>
  <si>
    <t>SD GORNJA RADGONA</t>
  </si>
  <si>
    <t>FRAJHAM ANET</t>
  </si>
  <si>
    <t>BENČIČ NIK</t>
  </si>
  <si>
    <t>SD C.Č. MALA BREZA</t>
  </si>
  <si>
    <t>KVAS MILAN</t>
  </si>
  <si>
    <t>BRMEZ JAN</t>
  </si>
  <si>
    <t>ŠOŠTARIČ NINO</t>
  </si>
  <si>
    <t>ŠRIBAR URH</t>
  </si>
  <si>
    <t>RAJGEL SERGEJ</t>
  </si>
  <si>
    <t>IVANIČ LUKA</t>
  </si>
  <si>
    <t>mlajše pionirke</t>
  </si>
  <si>
    <t>TURŠIČ MIMA</t>
  </si>
  <si>
    <t>JAKŠE VITA</t>
  </si>
  <si>
    <t>KOVAČ STELA</t>
  </si>
  <si>
    <t>SD SŠD M.S.</t>
  </si>
  <si>
    <t>KEKČEV POKAL  2018/2019</t>
  </si>
  <si>
    <t>MLAJŠI PIONIRJI POSAMEZNO 2006 in 2007</t>
  </si>
  <si>
    <t>MLAJŠE PIONIRKE POSAMEZNO 2006 in 2007</t>
  </si>
  <si>
    <t>MESARIČ TIAN</t>
  </si>
  <si>
    <t>SD I.POHORSKI BATALJON</t>
  </si>
  <si>
    <t>REGAIS LUN</t>
  </si>
  <si>
    <t>LAMPIČ JAN</t>
  </si>
  <si>
    <t>IGLAR GAŠPER</t>
  </si>
  <si>
    <t>VOČANEC OLIVIA</t>
  </si>
  <si>
    <t>SD KOVINAR ORMOŽ</t>
  </si>
  <si>
    <t>VOČANEC LUCAS</t>
  </si>
  <si>
    <t>ŠKORJANEC ROK</t>
  </si>
  <si>
    <t>RUDOLF TOMAŽ</t>
  </si>
  <si>
    <t>PINTAR GASER STELLA</t>
  </si>
  <si>
    <t>RIBIČ NEJA</t>
  </si>
  <si>
    <t>URBANČIČ MAŠA</t>
  </si>
  <si>
    <t>SVETANIČ KEPPE KIM</t>
  </si>
  <si>
    <t>KISOVEC</t>
  </si>
  <si>
    <t>NOVAKOVIČ ZALA</t>
  </si>
  <si>
    <t>SUHADOLC MAYU</t>
  </si>
  <si>
    <t>BENKIČ NIK</t>
  </si>
  <si>
    <t>TRZIN</t>
  </si>
  <si>
    <t>PEVEC MARK</t>
  </si>
  <si>
    <t>DOVŽAN VINCENT</t>
  </si>
  <si>
    <t>VERBOVŠEK MATEJ</t>
  </si>
  <si>
    <t>PERME LUKA</t>
  </si>
  <si>
    <t>KOČAR TIM</t>
  </si>
  <si>
    <t>LOGONDER JAKA</t>
  </si>
  <si>
    <t>DEMŠAR ŽIGA</t>
  </si>
  <si>
    <t>PEVEC LARA</t>
  </si>
  <si>
    <t>REGEIS TAJA</t>
  </si>
  <si>
    <t>MILIČEVIČ AMADEJ</t>
  </si>
  <si>
    <t>CIGLIČ LAN</t>
  </si>
  <si>
    <t>KOSIČ MARK</t>
  </si>
  <si>
    <t>RUČIGAJ MIHA</t>
  </si>
  <si>
    <t>ŠOOŠ GAŠPER</t>
  </si>
  <si>
    <t>KUČAN SVIT</t>
  </si>
  <si>
    <t>KRANČAN ŽIGA</t>
  </si>
  <si>
    <t>VERŠEC LOVRO</t>
  </si>
  <si>
    <t>MILKOVIČ JAN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</si>
</sst>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color indexed="8"/>
      <name val="Calibri"/>
      <family val="2"/>
    </font>
    <font>
      <b/>
      <sz val="11"/>
      <name val="Verdana"/>
      <family val="2"/>
    </font>
    <font>
      <sz val="11"/>
      <color indexed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30" borderId="7" applyNumberFormat="0" applyAlignment="0" applyProtection="0"/>
    <xf numFmtId="0" fontId="58" fillId="21" borderId="8" applyNumberFormat="0" applyAlignment="0" applyProtection="0"/>
    <xf numFmtId="0" fontId="5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26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" fontId="3" fillId="0" borderId="0" xfId="0" applyNumberFormat="1" applyFont="1" applyAlignment="1">
      <alignment horizontal="right"/>
    </xf>
    <xf numFmtId="0" fontId="9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2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14" fillId="0" borderId="27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left"/>
    </xf>
    <xf numFmtId="49" fontId="15" fillId="0" borderId="34" xfId="0" applyNumberFormat="1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2" fontId="15" fillId="0" borderId="35" xfId="0" applyNumberFormat="1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36" xfId="0" applyFont="1" applyBorder="1" applyAlignment="1">
      <alignment horizontal="right"/>
    </xf>
    <xf numFmtId="49" fontId="14" fillId="0" borderId="26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9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39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7" xfId="0" applyFont="1" applyBorder="1" applyAlignment="1">
      <alignment/>
    </xf>
    <xf numFmtId="0" fontId="14" fillId="0" borderId="17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right"/>
    </xf>
    <xf numFmtId="0" fontId="14" fillId="0" borderId="21" xfId="0" applyFont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15" fillId="0" borderId="10" xfId="0" applyNumberFormat="1" applyFont="1" applyBorder="1" applyAlignment="1">
      <alignment horizontal="center"/>
    </xf>
    <xf numFmtId="0" fontId="14" fillId="0" borderId="37" xfId="0" applyNumberFormat="1" applyFont="1" applyBorder="1" applyAlignment="1">
      <alignment horizontal="center"/>
    </xf>
    <xf numFmtId="3" fontId="15" fillId="0" borderId="32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0" fillId="0" borderId="10" xfId="0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39" xfId="0" applyFont="1" applyBorder="1" applyAlignment="1">
      <alignment/>
    </xf>
    <xf numFmtId="0" fontId="6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4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2" fontId="44" fillId="0" borderId="0" xfId="0" applyNumberFormat="1" applyFont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44" xfId="0" applyFont="1" applyBorder="1" applyAlignment="1">
      <alignment horizontal="center"/>
    </xf>
    <xf numFmtId="0" fontId="43" fillId="0" borderId="17" xfId="0" applyFont="1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43" fillId="0" borderId="0" xfId="0" applyNumberFormat="1" applyFont="1" applyAlignment="1">
      <alignment horizontal="right"/>
    </xf>
    <xf numFmtId="0" fontId="43" fillId="0" borderId="0" xfId="0" applyFont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43" fillId="0" borderId="0" xfId="0" applyFont="1" applyBorder="1" applyAlignment="1" applyProtection="1">
      <alignment horizontal="center"/>
      <protection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4" fillId="0" borderId="45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2" fontId="44" fillId="0" borderId="14" xfId="0" applyNumberFormat="1" applyFont="1" applyBorder="1" applyAlignment="1">
      <alignment horizontal="center"/>
    </xf>
    <xf numFmtId="49" fontId="43" fillId="0" borderId="0" xfId="0" applyNumberFormat="1" applyFont="1" applyAlignment="1">
      <alignment horizontal="right"/>
    </xf>
    <xf numFmtId="0" fontId="44" fillId="0" borderId="18" xfId="0" applyFont="1" applyBorder="1" applyAlignment="1">
      <alignment/>
    </xf>
    <xf numFmtId="0" fontId="43" fillId="0" borderId="24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24" xfId="0" applyFont="1" applyBorder="1" applyAlignment="1">
      <alignment horizontal="left"/>
    </xf>
    <xf numFmtId="0" fontId="43" fillId="0" borderId="42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37" xfId="0" applyFont="1" applyBorder="1" applyAlignment="1">
      <alignment/>
    </xf>
    <xf numFmtId="0" fontId="44" fillId="0" borderId="37" xfId="0" applyFont="1" applyBorder="1" applyAlignment="1">
      <alignment/>
    </xf>
    <xf numFmtId="0" fontId="43" fillId="0" borderId="19" xfId="0" applyFont="1" applyBorder="1" applyAlignment="1">
      <alignment horizontal="center"/>
    </xf>
    <xf numFmtId="0" fontId="43" fillId="0" borderId="21" xfId="0" applyFont="1" applyBorder="1" applyAlignment="1">
      <alignment/>
    </xf>
    <xf numFmtId="0" fontId="44" fillId="0" borderId="48" xfId="0" applyFont="1" applyBorder="1" applyAlignment="1">
      <alignment horizontal="left"/>
    </xf>
    <xf numFmtId="0" fontId="44" fillId="0" borderId="48" xfId="0" applyFont="1" applyBorder="1" applyAlignment="1">
      <alignment horizontal="center"/>
    </xf>
    <xf numFmtId="0" fontId="44" fillId="0" borderId="49" xfId="0" applyFont="1" applyBorder="1" applyAlignment="1">
      <alignment horizontal="left"/>
    </xf>
    <xf numFmtId="49" fontId="44" fillId="0" borderId="50" xfId="0" applyNumberFormat="1" applyFont="1" applyBorder="1" applyAlignment="1">
      <alignment horizontal="center"/>
    </xf>
    <xf numFmtId="49" fontId="44" fillId="0" borderId="51" xfId="0" applyNumberFormat="1" applyFont="1" applyBorder="1" applyAlignment="1">
      <alignment horizontal="center"/>
    </xf>
    <xf numFmtId="49" fontId="43" fillId="0" borderId="51" xfId="0" applyNumberFormat="1" applyFont="1" applyBorder="1" applyAlignment="1">
      <alignment horizontal="center"/>
    </xf>
    <xf numFmtId="49" fontId="44" fillId="0" borderId="46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42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62" fillId="0" borderId="32" xfId="0" applyFont="1" applyBorder="1" applyAlignment="1">
      <alignment/>
    </xf>
    <xf numFmtId="0" fontId="15" fillId="0" borderId="52" xfId="0" applyFont="1" applyBorder="1" applyAlignment="1">
      <alignment horizontal="left"/>
    </xf>
    <xf numFmtId="0" fontId="43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54" fillId="0" borderId="24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4" fillId="0" borderId="32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32" xfId="0" applyFont="1" applyBorder="1" applyAlignment="1">
      <alignment/>
    </xf>
    <xf numFmtId="0" fontId="44" fillId="0" borderId="29" xfId="0" applyFont="1" applyBorder="1" applyAlignment="1">
      <alignment/>
    </xf>
    <xf numFmtId="0" fontId="43" fillId="0" borderId="29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28" xfId="0" applyFont="1" applyBorder="1" applyAlignment="1">
      <alignment/>
    </xf>
    <xf numFmtId="0" fontId="44" fillId="0" borderId="54" xfId="0" applyFont="1" applyBorder="1" applyAlignment="1">
      <alignment horizontal="left"/>
    </xf>
    <xf numFmtId="0" fontId="44" fillId="0" borderId="54" xfId="0" applyFont="1" applyBorder="1" applyAlignment="1">
      <alignment horizontal="center"/>
    </xf>
    <xf numFmtId="0" fontId="44" fillId="0" borderId="36" xfId="0" applyFont="1" applyBorder="1" applyAlignment="1">
      <alignment horizontal="left"/>
    </xf>
    <xf numFmtId="49" fontId="44" fillId="0" borderId="33" xfId="0" applyNumberFormat="1" applyFont="1" applyBorder="1" applyAlignment="1">
      <alignment horizontal="center"/>
    </xf>
    <xf numFmtId="49" fontId="44" fillId="0" borderId="34" xfId="0" applyNumberFormat="1" applyFont="1" applyBorder="1" applyAlignment="1">
      <alignment horizontal="center"/>
    </xf>
    <xf numFmtId="49" fontId="43" fillId="0" borderId="34" xfId="0" applyNumberFormat="1" applyFont="1" applyBorder="1" applyAlignment="1">
      <alignment horizontal="center"/>
    </xf>
    <xf numFmtId="49" fontId="44" fillId="0" borderId="35" xfId="0" applyNumberFormat="1" applyFont="1" applyBorder="1" applyAlignment="1">
      <alignment horizontal="center"/>
    </xf>
    <xf numFmtId="49" fontId="44" fillId="0" borderId="52" xfId="0" applyNumberFormat="1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2" fontId="44" fillId="0" borderId="55" xfId="0" applyNumberFormat="1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52" xfId="0" applyFont="1" applyBorder="1" applyAlignment="1">
      <alignment horizontal="left"/>
    </xf>
    <xf numFmtId="0" fontId="44" fillId="0" borderId="34" xfId="0" applyFont="1" applyBorder="1" applyAlignment="1">
      <alignment horizontal="center"/>
    </xf>
    <xf numFmtId="0" fontId="44" fillId="0" borderId="34" xfId="0" applyFont="1" applyBorder="1" applyAlignment="1">
      <alignment horizontal="left"/>
    </xf>
    <xf numFmtId="49" fontId="8" fillId="0" borderId="52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2" fontId="44" fillId="0" borderId="35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0" fontId="43" fillId="0" borderId="39" xfId="0" applyFont="1" applyBorder="1" applyAlignment="1">
      <alignment horizontal="left"/>
    </xf>
    <xf numFmtId="0" fontId="8" fillId="0" borderId="5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63" fillId="0" borderId="0" xfId="0" applyFont="1" applyAlignment="1">
      <alignment/>
    </xf>
    <xf numFmtId="0" fontId="0" fillId="0" borderId="39" xfId="0" applyBorder="1" applyAlignment="1">
      <alignment/>
    </xf>
    <xf numFmtId="0" fontId="43" fillId="0" borderId="31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0" fillId="0" borderId="32" xfId="0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44"/>
  <sheetViews>
    <sheetView tabSelected="1" zoomScale="70" zoomScaleNormal="70" zoomScalePageLayoutView="0" workbookViewId="0" topLeftCell="A1">
      <selection activeCell="AI79" sqref="AI79"/>
    </sheetView>
  </sheetViews>
  <sheetFormatPr defaultColWidth="11.57421875" defaultRowHeight="15" outlineLevelCol="1"/>
  <cols>
    <col min="1" max="1" width="4.421875" style="30" bestFit="1" customWidth="1"/>
    <col min="2" max="2" width="32.57421875" style="16" bestFit="1" customWidth="1"/>
    <col min="3" max="3" width="7.140625" style="16" bestFit="1" customWidth="1"/>
    <col min="4" max="4" width="25.57421875" style="16" customWidth="1"/>
    <col min="5" max="6" width="4.28125" style="5" customWidth="1" outlineLevel="1"/>
    <col min="7" max="7" width="5.7109375" style="27" bestFit="1" customWidth="1"/>
    <col min="8" max="8" width="4.28125" style="28" bestFit="1" customWidth="1"/>
    <col min="9" max="9" width="4.28125" style="27" customWidth="1" outlineLevel="1"/>
    <col min="10" max="10" width="4.28125" style="28" customWidth="1" outlineLevel="1"/>
    <col min="11" max="11" width="5.8515625" style="27" bestFit="1" customWidth="1"/>
    <col min="12" max="12" width="4.28125" style="27" bestFit="1" customWidth="1"/>
    <col min="13" max="13" width="4.28125" style="28" customWidth="1" outlineLevel="1"/>
    <col min="14" max="14" width="4.28125" style="27" customWidth="1" outlineLevel="1"/>
    <col min="15" max="15" width="5.7109375" style="27" bestFit="1" customWidth="1"/>
    <col min="16" max="16" width="4.28125" style="27" bestFit="1" customWidth="1"/>
    <col min="17" max="18" width="4.28125" style="27" customWidth="1" outlineLevel="1"/>
    <col min="19" max="19" width="5.7109375" style="27" bestFit="1" customWidth="1"/>
    <col min="20" max="20" width="4.28125" style="27" bestFit="1" customWidth="1"/>
    <col min="21" max="21" width="4.140625" style="27" customWidth="1" outlineLevel="1"/>
    <col min="22" max="22" width="4.28125" style="27" customWidth="1" outlineLevel="1"/>
    <col min="23" max="23" width="5.7109375" style="27" bestFit="1" customWidth="1"/>
    <col min="24" max="24" width="4.28125" style="27" bestFit="1" customWidth="1"/>
    <col min="25" max="26" width="4.28125" style="27" customWidth="1" outlineLevel="1"/>
    <col min="27" max="28" width="4.28125" style="27" customWidth="1"/>
    <col min="29" max="29" width="4.140625" style="27" hidden="1" customWidth="1" outlineLevel="1"/>
    <col min="30" max="30" width="4.28125" style="27" hidden="1" customWidth="1" outlineLevel="1"/>
    <col min="31" max="31" width="5.7109375" style="27" hidden="1" customWidth="1"/>
    <col min="32" max="32" width="4.28125" style="27" hidden="1" customWidth="1"/>
    <col min="33" max="33" width="5.8515625" style="27" bestFit="1" customWidth="1"/>
    <col min="34" max="34" width="5.421875" style="27" bestFit="1" customWidth="1"/>
    <col min="35" max="35" width="6.8515625" style="27" bestFit="1" customWidth="1"/>
    <col min="36" max="36" width="6.140625" style="28" bestFit="1" customWidth="1"/>
    <col min="37" max="37" width="13.00390625" style="29" bestFit="1" customWidth="1"/>
    <col min="38" max="38" width="4.57421875" style="4" customWidth="1"/>
    <col min="39" max="39" width="3.57421875" style="4" customWidth="1"/>
    <col min="40" max="40" width="15.00390625" style="4" customWidth="1"/>
    <col min="41" max="41" width="6.00390625" style="2" bestFit="1" customWidth="1"/>
    <col min="42" max="42" width="21.00390625" style="2" bestFit="1" customWidth="1"/>
    <col min="43" max="43" width="3.28125" style="4" bestFit="1" customWidth="1"/>
    <col min="44" max="44" width="3.28125" style="2" customWidth="1"/>
    <col min="45" max="45" width="7.57421875" style="2" bestFit="1" customWidth="1"/>
    <col min="46" max="46" width="6.57421875" style="2" bestFit="1" customWidth="1"/>
    <col min="47" max="47" width="3.28125" style="2" customWidth="1"/>
    <col min="48" max="48" width="5.00390625" style="2" customWidth="1"/>
    <col min="49" max="49" width="24.28125" style="2" customWidth="1"/>
    <col min="50" max="50" width="5.00390625" style="2" customWidth="1"/>
    <col min="51" max="51" width="6.28125" style="2" customWidth="1"/>
    <col min="52" max="52" width="6.8515625" style="2" customWidth="1"/>
    <col min="53" max="53" width="3.7109375" style="2" customWidth="1"/>
    <col min="54" max="16384" width="11.57421875" style="2" customWidth="1"/>
  </cols>
  <sheetData>
    <row r="1" ht="21">
      <c r="D1" s="53" t="s">
        <v>127</v>
      </c>
    </row>
    <row r="2" ht="11.25" customHeight="1">
      <c r="D2" s="53"/>
    </row>
    <row r="3" spans="1:46" ht="15.75" thickBot="1">
      <c r="A3" s="257" t="s">
        <v>128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1"/>
      <c r="AM3" s="1"/>
      <c r="AN3" s="1"/>
      <c r="AO3" s="1"/>
      <c r="AP3" s="1"/>
      <c r="AQ3" s="1"/>
      <c r="AR3" s="1"/>
      <c r="AS3" s="1"/>
      <c r="AT3" s="1"/>
    </row>
    <row r="4" spans="1:55" ht="15" thickBot="1">
      <c r="A4" s="21"/>
      <c r="B4" s="68" t="s">
        <v>0</v>
      </c>
      <c r="C4" s="68" t="s">
        <v>28</v>
      </c>
      <c r="D4" s="68" t="s">
        <v>22</v>
      </c>
      <c r="E4" s="37" t="s">
        <v>17</v>
      </c>
      <c r="F4" s="69" t="s">
        <v>18</v>
      </c>
      <c r="G4" s="70" t="s">
        <v>19</v>
      </c>
      <c r="H4" s="38" t="s">
        <v>16</v>
      </c>
      <c r="I4" s="37" t="s">
        <v>17</v>
      </c>
      <c r="J4" s="69" t="s">
        <v>18</v>
      </c>
      <c r="K4" s="70" t="s">
        <v>19</v>
      </c>
      <c r="L4" s="38" t="s">
        <v>15</v>
      </c>
      <c r="M4" s="37" t="s">
        <v>17</v>
      </c>
      <c r="N4" s="69" t="s">
        <v>18</v>
      </c>
      <c r="O4" s="70" t="s">
        <v>19</v>
      </c>
      <c r="P4" s="38" t="s">
        <v>9</v>
      </c>
      <c r="Q4" s="37" t="s">
        <v>17</v>
      </c>
      <c r="R4" s="69" t="s">
        <v>18</v>
      </c>
      <c r="S4" s="70" t="s">
        <v>19</v>
      </c>
      <c r="T4" s="72" t="s">
        <v>10</v>
      </c>
      <c r="U4" s="37" t="s">
        <v>17</v>
      </c>
      <c r="V4" s="69" t="s">
        <v>18</v>
      </c>
      <c r="W4" s="70" t="s">
        <v>19</v>
      </c>
      <c r="X4" s="72" t="s">
        <v>11</v>
      </c>
      <c r="Y4" s="37" t="s">
        <v>17</v>
      </c>
      <c r="Z4" s="69" t="s">
        <v>18</v>
      </c>
      <c r="AA4" s="70" t="s">
        <v>19</v>
      </c>
      <c r="AB4" s="72" t="s">
        <v>92</v>
      </c>
      <c r="AC4" s="37" t="s">
        <v>17</v>
      </c>
      <c r="AD4" s="69" t="s">
        <v>18</v>
      </c>
      <c r="AE4" s="70" t="s">
        <v>19</v>
      </c>
      <c r="AF4" s="72" t="s">
        <v>100</v>
      </c>
      <c r="AG4" s="37" t="s">
        <v>104</v>
      </c>
      <c r="AH4" s="38" t="s">
        <v>105</v>
      </c>
      <c r="AI4" s="241" t="s">
        <v>6</v>
      </c>
      <c r="AJ4" s="242" t="s">
        <v>7</v>
      </c>
      <c r="AK4" s="36" t="s">
        <v>8</v>
      </c>
      <c r="AM4" s="14"/>
      <c r="AN4" s="9"/>
      <c r="AO4" s="17"/>
      <c r="AP4" s="9"/>
      <c r="AQ4" s="12"/>
      <c r="AR4" s="12"/>
      <c r="AS4" s="13"/>
      <c r="AT4" s="4"/>
      <c r="AX4" s="4"/>
      <c r="AY4" s="4"/>
      <c r="AZ4" s="4"/>
      <c r="BB4" s="13"/>
      <c r="BC4" s="4"/>
    </row>
    <row r="5" spans="1:55" ht="15">
      <c r="A5" s="167" t="s">
        <v>2</v>
      </c>
      <c r="B5" s="153" t="s">
        <v>96</v>
      </c>
      <c r="C5" s="159">
        <v>2008</v>
      </c>
      <c r="D5" s="245" t="s">
        <v>115</v>
      </c>
      <c r="E5" s="150">
        <v>90</v>
      </c>
      <c r="F5" s="150">
        <v>89</v>
      </c>
      <c r="G5" s="154">
        <f aca="true" t="shared" si="0" ref="G5:G12">E5+F5</f>
        <v>179</v>
      </c>
      <c r="H5" s="159">
        <v>30</v>
      </c>
      <c r="I5" s="150">
        <v>85</v>
      </c>
      <c r="J5" s="150">
        <v>87</v>
      </c>
      <c r="K5" s="154">
        <f aca="true" t="shared" si="1" ref="K5:K16">I5+J5</f>
        <v>172</v>
      </c>
      <c r="L5" s="154">
        <v>30</v>
      </c>
      <c r="M5" s="150">
        <v>92</v>
      </c>
      <c r="N5" s="150">
        <v>88</v>
      </c>
      <c r="O5" s="154">
        <f aca="true" t="shared" si="2" ref="O5:O14">M5+N5</f>
        <v>180</v>
      </c>
      <c r="P5" s="154">
        <v>30</v>
      </c>
      <c r="Q5" s="150">
        <v>85</v>
      </c>
      <c r="R5" s="150">
        <v>88</v>
      </c>
      <c r="S5" s="154">
        <f aca="true" t="shared" si="3" ref="S5:S24">Q5+R5</f>
        <v>173</v>
      </c>
      <c r="T5" s="159">
        <v>30</v>
      </c>
      <c r="U5" s="150"/>
      <c r="V5" s="150"/>
      <c r="W5" s="154"/>
      <c r="X5" s="159"/>
      <c r="Y5" s="150"/>
      <c r="Z5" s="150"/>
      <c r="AA5" s="154"/>
      <c r="AB5" s="159"/>
      <c r="AC5" s="150"/>
      <c r="AD5" s="150"/>
      <c r="AE5" s="154"/>
      <c r="AF5" s="159"/>
      <c r="AG5" s="249"/>
      <c r="AH5" s="249"/>
      <c r="AI5" s="176">
        <f>SUM(G5+K5+O5+S5+W5+AO4302+AA5+AE5)-AG5</f>
        <v>704</v>
      </c>
      <c r="AJ5" s="156">
        <f aca="true" t="shared" si="4" ref="AJ5:AJ42">SUM(H5+L5+P5+T5+X5+AP4299+AB5+AF5)-AH5</f>
        <v>120</v>
      </c>
      <c r="AK5" s="157">
        <f aca="true" t="shared" si="5" ref="AK5:AK24">AVERAGE(G5,K5,O5,S5,W5)</f>
        <v>176</v>
      </c>
      <c r="AM5" s="8"/>
      <c r="AN5" s="9"/>
      <c r="AO5" s="10"/>
      <c r="AP5" s="22"/>
      <c r="AQ5" s="12"/>
      <c r="AR5" s="12"/>
      <c r="AS5" s="13"/>
      <c r="AT5" s="4"/>
      <c r="AX5" s="4"/>
      <c r="AY5" s="4"/>
      <c r="AZ5" s="4"/>
      <c r="BB5" s="13"/>
      <c r="BC5" s="4"/>
    </row>
    <row r="6" spans="1:55" ht="15">
      <c r="A6" s="167" t="s">
        <v>3</v>
      </c>
      <c r="B6" s="141" t="s">
        <v>143</v>
      </c>
      <c r="C6" s="159">
        <v>2008</v>
      </c>
      <c r="D6" s="245" t="s">
        <v>12</v>
      </c>
      <c r="E6" s="150">
        <v>83</v>
      </c>
      <c r="F6" s="150">
        <v>87</v>
      </c>
      <c r="G6" s="154">
        <f t="shared" si="0"/>
        <v>170</v>
      </c>
      <c r="H6" s="159">
        <v>24</v>
      </c>
      <c r="I6" s="150">
        <v>88</v>
      </c>
      <c r="J6" s="150">
        <v>84</v>
      </c>
      <c r="K6" s="154">
        <f t="shared" si="1"/>
        <v>172</v>
      </c>
      <c r="L6" s="154">
        <v>26</v>
      </c>
      <c r="M6" s="150">
        <v>80</v>
      </c>
      <c r="N6" s="150">
        <v>88</v>
      </c>
      <c r="O6" s="154">
        <f t="shared" si="2"/>
        <v>168</v>
      </c>
      <c r="P6" s="154">
        <v>24</v>
      </c>
      <c r="Q6" s="150">
        <v>86</v>
      </c>
      <c r="R6" s="150">
        <v>87</v>
      </c>
      <c r="S6" s="154">
        <f t="shared" si="3"/>
        <v>173</v>
      </c>
      <c r="T6" s="159">
        <v>26</v>
      </c>
      <c r="U6" s="150"/>
      <c r="V6" s="150"/>
      <c r="W6" s="154"/>
      <c r="X6" s="159"/>
      <c r="Y6" s="150"/>
      <c r="Z6" s="150"/>
      <c r="AA6" s="154"/>
      <c r="AB6" s="159"/>
      <c r="AC6" s="150"/>
      <c r="AD6" s="150"/>
      <c r="AE6" s="154"/>
      <c r="AF6" s="159"/>
      <c r="AG6" s="249"/>
      <c r="AH6" s="249"/>
      <c r="AI6" s="156">
        <f>SUM(G6+K6+O6+S6+W6+AO4303+AA6+AE6)-AG6</f>
        <v>683</v>
      </c>
      <c r="AJ6" s="156">
        <f t="shared" si="4"/>
        <v>100</v>
      </c>
      <c r="AK6" s="157">
        <f t="shared" si="5"/>
        <v>170.75</v>
      </c>
      <c r="AM6" s="8"/>
      <c r="AN6" s="9"/>
      <c r="AO6" s="10"/>
      <c r="AP6" s="22"/>
      <c r="AQ6" s="12"/>
      <c r="AR6" s="12"/>
      <c r="AS6" s="13"/>
      <c r="AT6" s="4"/>
      <c r="AX6" s="4"/>
      <c r="AY6" s="4"/>
      <c r="AZ6" s="4"/>
      <c r="BB6" s="13"/>
      <c r="BC6" s="4"/>
    </row>
    <row r="7" spans="1:55" ht="15">
      <c r="A7" s="167" t="s">
        <v>4</v>
      </c>
      <c r="B7" s="141" t="s">
        <v>141</v>
      </c>
      <c r="C7" s="159">
        <v>2008</v>
      </c>
      <c r="D7" s="245" t="s">
        <v>142</v>
      </c>
      <c r="E7" s="150">
        <v>86</v>
      </c>
      <c r="F7" s="150">
        <v>86</v>
      </c>
      <c r="G7" s="154">
        <f t="shared" si="0"/>
        <v>172</v>
      </c>
      <c r="H7" s="159">
        <v>26</v>
      </c>
      <c r="I7" s="150">
        <v>82</v>
      </c>
      <c r="J7" s="150">
        <v>82</v>
      </c>
      <c r="K7" s="154">
        <f t="shared" si="1"/>
        <v>164</v>
      </c>
      <c r="L7" s="154">
        <v>22</v>
      </c>
      <c r="M7" s="150">
        <v>86</v>
      </c>
      <c r="N7" s="150">
        <v>85</v>
      </c>
      <c r="O7" s="154">
        <f t="shared" si="2"/>
        <v>171</v>
      </c>
      <c r="P7" s="154">
        <v>26</v>
      </c>
      <c r="Q7" s="150">
        <v>85</v>
      </c>
      <c r="R7" s="150">
        <v>83</v>
      </c>
      <c r="S7" s="154">
        <f t="shared" si="3"/>
        <v>168</v>
      </c>
      <c r="T7" s="159">
        <v>24</v>
      </c>
      <c r="U7" s="150"/>
      <c r="V7" s="150"/>
      <c r="W7" s="154"/>
      <c r="X7" s="159"/>
      <c r="Y7" s="150"/>
      <c r="Z7" s="150"/>
      <c r="AA7" s="154"/>
      <c r="AB7" s="159"/>
      <c r="AC7" s="150"/>
      <c r="AD7" s="150"/>
      <c r="AE7" s="154"/>
      <c r="AF7" s="159"/>
      <c r="AG7" s="249"/>
      <c r="AH7" s="249"/>
      <c r="AI7" s="156">
        <f>SUM(G7+K7+O7+S7+W7+AO4304+AA7+AE7)-AG7</f>
        <v>675</v>
      </c>
      <c r="AJ7" s="156">
        <f t="shared" si="4"/>
        <v>98</v>
      </c>
      <c r="AK7" s="157">
        <f t="shared" si="5"/>
        <v>168.75</v>
      </c>
      <c r="AM7" s="8"/>
      <c r="AN7" s="9"/>
      <c r="AO7" s="10"/>
      <c r="AP7" s="22"/>
      <c r="AQ7" s="12"/>
      <c r="AR7" s="12"/>
      <c r="AS7" s="13"/>
      <c r="AT7" s="4"/>
      <c r="AX7" s="4"/>
      <c r="AY7" s="4"/>
      <c r="AZ7" s="4"/>
      <c r="BB7" s="13"/>
      <c r="BC7" s="4"/>
    </row>
    <row r="8" spans="1:55" ht="15">
      <c r="A8" s="167" t="s">
        <v>5</v>
      </c>
      <c r="B8" s="141" t="s">
        <v>150</v>
      </c>
      <c r="C8" s="159">
        <v>2008</v>
      </c>
      <c r="D8" s="245" t="s">
        <v>119</v>
      </c>
      <c r="E8" s="150">
        <v>67</v>
      </c>
      <c r="F8" s="150">
        <v>68</v>
      </c>
      <c r="G8" s="154">
        <f t="shared" si="0"/>
        <v>135</v>
      </c>
      <c r="H8" s="159">
        <v>18</v>
      </c>
      <c r="I8" s="150">
        <v>79</v>
      </c>
      <c r="J8" s="150">
        <v>76</v>
      </c>
      <c r="K8" s="154">
        <f t="shared" si="1"/>
        <v>155</v>
      </c>
      <c r="L8" s="154">
        <v>19</v>
      </c>
      <c r="M8" s="150">
        <v>82</v>
      </c>
      <c r="N8" s="150">
        <v>80</v>
      </c>
      <c r="O8" s="154">
        <f t="shared" si="2"/>
        <v>162</v>
      </c>
      <c r="P8" s="154">
        <v>22</v>
      </c>
      <c r="Q8" s="150">
        <v>69</v>
      </c>
      <c r="R8" s="150">
        <v>80</v>
      </c>
      <c r="S8" s="154">
        <f t="shared" si="3"/>
        <v>149</v>
      </c>
      <c r="T8" s="159">
        <v>16</v>
      </c>
      <c r="U8" s="150"/>
      <c r="V8" s="150"/>
      <c r="W8" s="154"/>
      <c r="X8" s="159"/>
      <c r="Y8" s="150"/>
      <c r="Z8" s="150"/>
      <c r="AA8" s="154"/>
      <c r="AB8" s="159"/>
      <c r="AC8" s="150"/>
      <c r="AD8" s="150"/>
      <c r="AE8" s="154"/>
      <c r="AF8" s="159"/>
      <c r="AG8" s="249"/>
      <c r="AH8" s="249"/>
      <c r="AI8" s="156">
        <f>SUM(G8+K8+O8+S8+W8+AO4302+AA8+AE8)-AG8</f>
        <v>601</v>
      </c>
      <c r="AJ8" s="156">
        <f t="shared" si="4"/>
        <v>75</v>
      </c>
      <c r="AK8" s="157">
        <f t="shared" si="5"/>
        <v>150.25</v>
      </c>
      <c r="AM8" s="8"/>
      <c r="AN8" s="9"/>
      <c r="AO8" s="10"/>
      <c r="AP8" s="22"/>
      <c r="AQ8" s="12"/>
      <c r="AR8" s="12"/>
      <c r="AS8" s="13"/>
      <c r="AT8" s="4"/>
      <c r="AX8" s="4"/>
      <c r="AY8" s="4"/>
      <c r="AZ8" s="4"/>
      <c r="BB8" s="13"/>
      <c r="BC8" s="4"/>
    </row>
    <row r="9" spans="1:55" ht="15">
      <c r="A9" s="167" t="s">
        <v>32</v>
      </c>
      <c r="B9" s="141" t="s">
        <v>190</v>
      </c>
      <c r="C9" s="159">
        <v>2008</v>
      </c>
      <c r="D9" s="245" t="s">
        <v>88</v>
      </c>
      <c r="E9" s="150">
        <v>75</v>
      </c>
      <c r="F9" s="150">
        <v>73</v>
      </c>
      <c r="G9" s="154">
        <f t="shared" si="0"/>
        <v>148</v>
      </c>
      <c r="H9" s="159">
        <v>19</v>
      </c>
      <c r="I9" s="150">
        <v>75</v>
      </c>
      <c r="J9" s="150">
        <v>73</v>
      </c>
      <c r="K9" s="154">
        <f t="shared" si="1"/>
        <v>148</v>
      </c>
      <c r="L9" s="154">
        <v>16</v>
      </c>
      <c r="M9" s="150">
        <v>73</v>
      </c>
      <c r="N9" s="150">
        <v>76</v>
      </c>
      <c r="O9" s="154">
        <f t="shared" si="2"/>
        <v>149</v>
      </c>
      <c r="P9" s="154">
        <v>17</v>
      </c>
      <c r="Q9" s="150">
        <v>89</v>
      </c>
      <c r="R9" s="150">
        <v>74</v>
      </c>
      <c r="S9" s="154">
        <f t="shared" si="3"/>
        <v>163</v>
      </c>
      <c r="T9" s="159">
        <v>21</v>
      </c>
      <c r="U9" s="150"/>
      <c r="V9" s="150"/>
      <c r="W9" s="154"/>
      <c r="X9" s="159"/>
      <c r="Y9" s="150"/>
      <c r="Z9" s="150"/>
      <c r="AA9" s="154"/>
      <c r="AB9" s="159"/>
      <c r="AC9" s="150"/>
      <c r="AD9" s="150"/>
      <c r="AE9" s="154"/>
      <c r="AF9" s="159"/>
      <c r="AG9" s="249"/>
      <c r="AH9" s="249"/>
      <c r="AI9" s="156">
        <f>SUM(G9+K9+O9+S9+W9+AO4303+AA9+AE9)-AG9</f>
        <v>608</v>
      </c>
      <c r="AJ9" s="156">
        <f t="shared" si="4"/>
        <v>73</v>
      </c>
      <c r="AK9" s="157">
        <f t="shared" si="5"/>
        <v>152</v>
      </c>
      <c r="AM9" s="8"/>
      <c r="AN9" s="9"/>
      <c r="AO9" s="10"/>
      <c r="AP9" s="22"/>
      <c r="AQ9" s="12"/>
      <c r="AR9" s="12"/>
      <c r="AS9" s="13"/>
      <c r="AT9" s="4"/>
      <c r="AX9" s="4"/>
      <c r="AY9" s="4"/>
      <c r="AZ9" s="4"/>
      <c r="BB9" s="13"/>
      <c r="BC9" s="4"/>
    </row>
    <row r="10" spans="1:55" ht="15">
      <c r="A10" s="167" t="s">
        <v>58</v>
      </c>
      <c r="B10" s="141" t="s">
        <v>151</v>
      </c>
      <c r="C10" s="159">
        <v>2008</v>
      </c>
      <c r="D10" s="245" t="s">
        <v>142</v>
      </c>
      <c r="E10" s="150">
        <v>74</v>
      </c>
      <c r="F10" s="150">
        <v>60</v>
      </c>
      <c r="G10" s="154">
        <f t="shared" si="0"/>
        <v>134</v>
      </c>
      <c r="H10" s="159">
        <v>17</v>
      </c>
      <c r="I10" s="150">
        <v>80</v>
      </c>
      <c r="J10" s="150">
        <v>72</v>
      </c>
      <c r="K10" s="154">
        <f t="shared" si="1"/>
        <v>152</v>
      </c>
      <c r="L10" s="154">
        <v>17</v>
      </c>
      <c r="M10" s="150">
        <v>81</v>
      </c>
      <c r="N10" s="150">
        <v>78</v>
      </c>
      <c r="O10" s="154">
        <f t="shared" si="2"/>
        <v>159</v>
      </c>
      <c r="P10" s="154">
        <v>21</v>
      </c>
      <c r="Q10" s="150">
        <v>70</v>
      </c>
      <c r="R10" s="150">
        <v>79</v>
      </c>
      <c r="S10" s="154">
        <f t="shared" si="3"/>
        <v>149</v>
      </c>
      <c r="T10" s="159">
        <v>17</v>
      </c>
      <c r="U10" s="150"/>
      <c r="V10" s="150"/>
      <c r="W10" s="154"/>
      <c r="X10" s="159"/>
      <c r="Y10" s="150"/>
      <c r="Z10" s="150"/>
      <c r="AA10" s="154"/>
      <c r="AB10" s="159"/>
      <c r="AC10" s="150"/>
      <c r="AD10" s="150"/>
      <c r="AE10" s="154"/>
      <c r="AF10" s="159"/>
      <c r="AG10" s="249"/>
      <c r="AH10" s="249"/>
      <c r="AI10" s="156">
        <f>SUM(G10+K10+O10+S10+W10+AO4304+AA10+AE10)-AG10</f>
        <v>594</v>
      </c>
      <c r="AJ10" s="156">
        <f t="shared" si="4"/>
        <v>72</v>
      </c>
      <c r="AK10" s="157">
        <f t="shared" si="5"/>
        <v>148.5</v>
      </c>
      <c r="AM10" s="8"/>
      <c r="AN10" s="9"/>
      <c r="AO10" s="10"/>
      <c r="AP10" s="22"/>
      <c r="AQ10" s="12"/>
      <c r="AR10" s="12"/>
      <c r="AS10" s="13"/>
      <c r="AT10" s="4"/>
      <c r="AX10" s="4"/>
      <c r="AY10" s="4"/>
      <c r="AZ10" s="4"/>
      <c r="BB10" s="13"/>
      <c r="BC10" s="4"/>
    </row>
    <row r="11" spans="1:55" ht="15">
      <c r="A11" s="167" t="s">
        <v>59</v>
      </c>
      <c r="B11" s="141" t="s">
        <v>145</v>
      </c>
      <c r="C11" s="159">
        <v>2008</v>
      </c>
      <c r="D11" s="245" t="s">
        <v>119</v>
      </c>
      <c r="E11" s="150">
        <v>77</v>
      </c>
      <c r="F11" s="150">
        <v>76</v>
      </c>
      <c r="G11" s="154">
        <f t="shared" si="0"/>
        <v>153</v>
      </c>
      <c r="H11" s="159">
        <v>20</v>
      </c>
      <c r="I11" s="150">
        <v>84</v>
      </c>
      <c r="J11" s="150">
        <v>79</v>
      </c>
      <c r="K11" s="154">
        <f t="shared" si="1"/>
        <v>163</v>
      </c>
      <c r="L11" s="154">
        <v>21</v>
      </c>
      <c r="M11" s="150">
        <v>70</v>
      </c>
      <c r="N11" s="150">
        <v>82</v>
      </c>
      <c r="O11" s="154">
        <f t="shared" si="2"/>
        <v>152</v>
      </c>
      <c r="P11" s="154">
        <v>18</v>
      </c>
      <c r="Q11" s="150">
        <v>70</v>
      </c>
      <c r="R11" s="150">
        <v>75</v>
      </c>
      <c r="S11" s="154">
        <f t="shared" si="3"/>
        <v>145</v>
      </c>
      <c r="T11" s="159">
        <v>12</v>
      </c>
      <c r="U11" s="150"/>
      <c r="V11" s="150"/>
      <c r="W11" s="154"/>
      <c r="X11" s="159"/>
      <c r="Y11" s="150"/>
      <c r="Z11" s="150"/>
      <c r="AA11" s="154"/>
      <c r="AB11" s="159"/>
      <c r="AC11" s="150"/>
      <c r="AD11" s="150"/>
      <c r="AE11" s="154"/>
      <c r="AF11" s="159"/>
      <c r="AG11" s="249"/>
      <c r="AH11" s="249"/>
      <c r="AI11" s="156">
        <f>SUM(G11+K11+O11+S11+W11+AO4305+AA11+AE11)-AG11</f>
        <v>613</v>
      </c>
      <c r="AJ11" s="156">
        <f t="shared" si="4"/>
        <v>71</v>
      </c>
      <c r="AK11" s="157">
        <f t="shared" si="5"/>
        <v>153.25</v>
      </c>
      <c r="AM11" s="8"/>
      <c r="AN11" s="9"/>
      <c r="AO11" s="10"/>
      <c r="AP11" s="22"/>
      <c r="AQ11" s="12"/>
      <c r="AR11" s="12"/>
      <c r="AS11" s="13"/>
      <c r="AT11" s="4"/>
      <c r="AX11" s="4"/>
      <c r="AY11" s="4"/>
      <c r="AZ11" s="4"/>
      <c r="BB11" s="13"/>
      <c r="BC11" s="4"/>
    </row>
    <row r="12" spans="1:55" ht="15">
      <c r="A12" s="167" t="s">
        <v>60</v>
      </c>
      <c r="B12" s="141" t="s">
        <v>147</v>
      </c>
      <c r="C12" s="159">
        <v>2008</v>
      </c>
      <c r="D12" s="245" t="s">
        <v>12</v>
      </c>
      <c r="E12" s="150">
        <v>72</v>
      </c>
      <c r="F12" s="150">
        <v>81</v>
      </c>
      <c r="G12" s="154">
        <f t="shared" si="0"/>
        <v>153</v>
      </c>
      <c r="H12" s="159">
        <v>21</v>
      </c>
      <c r="I12" s="150">
        <v>76</v>
      </c>
      <c r="J12" s="150">
        <v>72</v>
      </c>
      <c r="K12" s="154">
        <f t="shared" si="1"/>
        <v>148</v>
      </c>
      <c r="L12" s="154">
        <v>15</v>
      </c>
      <c r="M12" s="150">
        <v>74</v>
      </c>
      <c r="N12" s="150">
        <v>62</v>
      </c>
      <c r="O12" s="154">
        <f t="shared" si="2"/>
        <v>136</v>
      </c>
      <c r="P12" s="154">
        <v>16</v>
      </c>
      <c r="Q12" s="150">
        <v>84</v>
      </c>
      <c r="R12" s="150">
        <v>63</v>
      </c>
      <c r="S12" s="154">
        <f t="shared" si="3"/>
        <v>147</v>
      </c>
      <c r="T12" s="159">
        <v>14</v>
      </c>
      <c r="U12" s="150"/>
      <c r="V12" s="150"/>
      <c r="W12" s="154"/>
      <c r="X12" s="159"/>
      <c r="Y12" s="150"/>
      <c r="Z12" s="150"/>
      <c r="AA12" s="154"/>
      <c r="AB12" s="159"/>
      <c r="AC12" s="150"/>
      <c r="AD12" s="150"/>
      <c r="AE12" s="154"/>
      <c r="AF12" s="159"/>
      <c r="AG12" s="249"/>
      <c r="AH12" s="249"/>
      <c r="AI12" s="156">
        <f>SUM(G12+K12+O12+S12+W12+AO4309+AA12+AE12)-AG12</f>
        <v>584</v>
      </c>
      <c r="AJ12" s="156">
        <f t="shared" si="4"/>
        <v>66</v>
      </c>
      <c r="AK12" s="157">
        <f t="shared" si="5"/>
        <v>146</v>
      </c>
      <c r="AM12" s="8"/>
      <c r="AN12" s="9"/>
      <c r="AO12" s="10"/>
      <c r="AP12" s="22"/>
      <c r="AQ12" s="12"/>
      <c r="AR12" s="12"/>
      <c r="AS12" s="13"/>
      <c r="AT12" s="4"/>
      <c r="AX12" s="4"/>
      <c r="AY12" s="4"/>
      <c r="AZ12" s="4"/>
      <c r="BB12" s="13"/>
      <c r="BC12" s="4"/>
    </row>
    <row r="13" spans="1:55" ht="15">
      <c r="A13" s="167" t="s">
        <v>61</v>
      </c>
      <c r="B13" s="141" t="s">
        <v>193</v>
      </c>
      <c r="C13" s="159"/>
      <c r="D13" s="245" t="s">
        <v>12</v>
      </c>
      <c r="E13" s="150"/>
      <c r="F13" s="150"/>
      <c r="G13" s="154"/>
      <c r="H13" s="159"/>
      <c r="I13" s="150">
        <v>79</v>
      </c>
      <c r="J13" s="150">
        <v>85</v>
      </c>
      <c r="K13" s="154">
        <f t="shared" si="1"/>
        <v>164</v>
      </c>
      <c r="L13" s="154">
        <v>24</v>
      </c>
      <c r="M13" s="150">
        <v>80</v>
      </c>
      <c r="N13" s="150">
        <v>77</v>
      </c>
      <c r="O13" s="154">
        <f t="shared" si="2"/>
        <v>157</v>
      </c>
      <c r="P13" s="154">
        <v>20</v>
      </c>
      <c r="Q13" s="150">
        <v>85</v>
      </c>
      <c r="R13" s="150">
        <v>80</v>
      </c>
      <c r="S13" s="154">
        <f t="shared" si="3"/>
        <v>165</v>
      </c>
      <c r="T13" s="159">
        <v>22</v>
      </c>
      <c r="U13" s="150"/>
      <c r="V13" s="150"/>
      <c r="W13" s="154"/>
      <c r="X13" s="159"/>
      <c r="Y13" s="150"/>
      <c r="Z13" s="150"/>
      <c r="AA13" s="154"/>
      <c r="AB13" s="159"/>
      <c r="AC13" s="150"/>
      <c r="AD13" s="150"/>
      <c r="AE13" s="154"/>
      <c r="AF13" s="159"/>
      <c r="AG13" s="249">
        <v>0</v>
      </c>
      <c r="AH13" s="249">
        <v>0</v>
      </c>
      <c r="AI13" s="156">
        <f aca="true" t="shared" si="6" ref="AI13:AI42">SUM(G13+K13+O13+S13+W13+AO4307+AA13+AE13)-AG13</f>
        <v>486</v>
      </c>
      <c r="AJ13" s="156">
        <f t="shared" si="4"/>
        <v>66</v>
      </c>
      <c r="AK13" s="157">
        <f t="shared" si="5"/>
        <v>162</v>
      </c>
      <c r="AM13" s="8"/>
      <c r="AN13" s="9"/>
      <c r="AO13" s="10"/>
      <c r="AP13" s="22"/>
      <c r="AQ13" s="12"/>
      <c r="AR13" s="12"/>
      <c r="AS13" s="13"/>
      <c r="AT13" s="4"/>
      <c r="AX13" s="4"/>
      <c r="AY13" s="4"/>
      <c r="AZ13" s="4"/>
      <c r="BB13" s="13"/>
      <c r="BC13" s="4"/>
    </row>
    <row r="14" spans="1:55" ht="15">
      <c r="A14" s="167" t="s">
        <v>33</v>
      </c>
      <c r="B14" s="141" t="s">
        <v>153</v>
      </c>
      <c r="C14" s="159">
        <v>2010</v>
      </c>
      <c r="D14" s="245" t="s">
        <v>142</v>
      </c>
      <c r="E14" s="150">
        <v>30</v>
      </c>
      <c r="F14" s="150">
        <v>38</v>
      </c>
      <c r="G14" s="154">
        <f>E14+F14</f>
        <v>68</v>
      </c>
      <c r="H14" s="159">
        <v>15</v>
      </c>
      <c r="I14" s="150">
        <v>68</v>
      </c>
      <c r="J14" s="150">
        <v>56</v>
      </c>
      <c r="K14" s="154">
        <f t="shared" si="1"/>
        <v>124</v>
      </c>
      <c r="L14" s="154">
        <v>14</v>
      </c>
      <c r="M14" s="150">
        <v>64</v>
      </c>
      <c r="N14" s="150">
        <v>72</v>
      </c>
      <c r="O14" s="154">
        <f t="shared" si="2"/>
        <v>136</v>
      </c>
      <c r="P14" s="154">
        <v>15</v>
      </c>
      <c r="Q14" s="150">
        <v>77</v>
      </c>
      <c r="R14" s="150">
        <v>71</v>
      </c>
      <c r="S14" s="154">
        <f t="shared" si="3"/>
        <v>148</v>
      </c>
      <c r="T14" s="159">
        <v>15</v>
      </c>
      <c r="U14" s="150"/>
      <c r="V14" s="150"/>
      <c r="W14" s="154"/>
      <c r="X14" s="159"/>
      <c r="Y14" s="150"/>
      <c r="Z14" s="150"/>
      <c r="AA14" s="154"/>
      <c r="AB14" s="159"/>
      <c r="AC14" s="150"/>
      <c r="AD14" s="150"/>
      <c r="AE14" s="154"/>
      <c r="AF14" s="159"/>
      <c r="AG14" s="249"/>
      <c r="AH14" s="249"/>
      <c r="AI14" s="156">
        <f t="shared" si="6"/>
        <v>476</v>
      </c>
      <c r="AJ14" s="156">
        <f t="shared" si="4"/>
        <v>59</v>
      </c>
      <c r="AK14" s="157">
        <f t="shared" si="5"/>
        <v>119</v>
      </c>
      <c r="AM14" s="8"/>
      <c r="AN14" s="9"/>
      <c r="AO14" s="10"/>
      <c r="AP14" s="22"/>
      <c r="AQ14" s="12"/>
      <c r="AR14" s="12"/>
      <c r="AS14" s="13"/>
      <c r="AT14" s="4"/>
      <c r="AX14" s="4"/>
      <c r="AY14" s="4"/>
      <c r="AZ14" s="4"/>
      <c r="BB14" s="13"/>
      <c r="BC14" s="4"/>
    </row>
    <row r="15" spans="1:55" ht="15">
      <c r="A15" s="167" t="s">
        <v>34</v>
      </c>
      <c r="B15" s="161" t="s">
        <v>194</v>
      </c>
      <c r="C15" s="159"/>
      <c r="D15" s="240" t="s">
        <v>119</v>
      </c>
      <c r="E15" s="150"/>
      <c r="F15" s="150"/>
      <c r="G15" s="154"/>
      <c r="H15" s="159"/>
      <c r="I15" s="150">
        <v>80</v>
      </c>
      <c r="J15" s="150">
        <v>76</v>
      </c>
      <c r="K15" s="154">
        <f t="shared" si="1"/>
        <v>156</v>
      </c>
      <c r="L15" s="154">
        <v>20</v>
      </c>
      <c r="M15" s="150">
        <v>74</v>
      </c>
      <c r="N15" s="150">
        <v>80</v>
      </c>
      <c r="O15" s="154">
        <f>SUM(M15:N15)</f>
        <v>154</v>
      </c>
      <c r="P15" s="154">
        <v>19</v>
      </c>
      <c r="Q15" s="150">
        <v>82</v>
      </c>
      <c r="R15" s="150">
        <v>80</v>
      </c>
      <c r="S15" s="154">
        <f t="shared" si="3"/>
        <v>162</v>
      </c>
      <c r="T15" s="159">
        <v>19</v>
      </c>
      <c r="U15" s="150"/>
      <c r="V15" s="150"/>
      <c r="W15" s="154"/>
      <c r="X15" s="159"/>
      <c r="Y15" s="159"/>
      <c r="Z15" s="159"/>
      <c r="AA15" s="154"/>
      <c r="AB15" s="159"/>
      <c r="AC15" s="150"/>
      <c r="AD15" s="150"/>
      <c r="AE15" s="154"/>
      <c r="AF15" s="159"/>
      <c r="AG15" s="249">
        <v>0</v>
      </c>
      <c r="AH15" s="249">
        <v>0</v>
      </c>
      <c r="AI15" s="156">
        <f t="shared" si="6"/>
        <v>472</v>
      </c>
      <c r="AJ15" s="156">
        <f t="shared" si="4"/>
        <v>58</v>
      </c>
      <c r="AK15" s="157">
        <f t="shared" si="5"/>
        <v>157.33333333333334</v>
      </c>
      <c r="AM15" s="8"/>
      <c r="AN15" s="9"/>
      <c r="AO15" s="10"/>
      <c r="AP15" s="22"/>
      <c r="AQ15" s="12"/>
      <c r="AR15" s="12"/>
      <c r="AS15" s="13"/>
      <c r="AT15" s="4"/>
      <c r="AX15" s="4"/>
      <c r="AY15" s="4"/>
      <c r="AZ15" s="4"/>
      <c r="BB15" s="13"/>
      <c r="BC15" s="4"/>
    </row>
    <row r="16" spans="1:55" ht="15">
      <c r="A16" s="167" t="s">
        <v>35</v>
      </c>
      <c r="B16" s="141" t="s">
        <v>144</v>
      </c>
      <c r="C16" s="159">
        <v>2008</v>
      </c>
      <c r="D16" s="245" t="s">
        <v>142</v>
      </c>
      <c r="E16" s="150">
        <v>77</v>
      </c>
      <c r="F16" s="150">
        <v>80</v>
      </c>
      <c r="G16" s="154">
        <f>SUM(E16:F16)</f>
        <v>157</v>
      </c>
      <c r="H16" s="159">
        <v>22</v>
      </c>
      <c r="I16" s="150">
        <v>73</v>
      </c>
      <c r="J16" s="150">
        <v>80</v>
      </c>
      <c r="K16" s="154">
        <f t="shared" si="1"/>
        <v>153</v>
      </c>
      <c r="L16" s="154">
        <v>18</v>
      </c>
      <c r="M16" s="150"/>
      <c r="N16" s="150"/>
      <c r="O16" s="154"/>
      <c r="P16" s="154"/>
      <c r="Q16" s="150">
        <v>78</v>
      </c>
      <c r="R16" s="150">
        <v>68</v>
      </c>
      <c r="S16" s="154">
        <f t="shared" si="3"/>
        <v>146</v>
      </c>
      <c r="T16" s="159">
        <v>13</v>
      </c>
      <c r="U16" s="150"/>
      <c r="V16" s="150"/>
      <c r="W16" s="154"/>
      <c r="X16" s="159"/>
      <c r="Y16" s="150"/>
      <c r="Z16" s="150"/>
      <c r="AA16" s="154"/>
      <c r="AB16" s="159"/>
      <c r="AC16" s="150"/>
      <c r="AD16" s="150"/>
      <c r="AE16" s="154"/>
      <c r="AF16" s="159"/>
      <c r="AG16" s="249">
        <v>0</v>
      </c>
      <c r="AH16" s="249">
        <v>0</v>
      </c>
      <c r="AI16" s="156">
        <f t="shared" si="6"/>
        <v>456</v>
      </c>
      <c r="AJ16" s="156">
        <f t="shared" si="4"/>
        <v>53</v>
      </c>
      <c r="AK16" s="157">
        <f t="shared" si="5"/>
        <v>152</v>
      </c>
      <c r="AM16" s="8"/>
      <c r="AN16" s="9"/>
      <c r="AO16" s="10"/>
      <c r="AP16" s="22"/>
      <c r="AQ16" s="12"/>
      <c r="AR16" s="12"/>
      <c r="AS16" s="13"/>
      <c r="AT16" s="4"/>
      <c r="AX16" s="4"/>
      <c r="AY16" s="4"/>
      <c r="AZ16" s="4"/>
      <c r="BB16" s="13"/>
      <c r="BC16" s="4"/>
    </row>
    <row r="17" spans="1:55" ht="15">
      <c r="A17" s="167" t="s">
        <v>36</v>
      </c>
      <c r="B17" s="153" t="s">
        <v>209</v>
      </c>
      <c r="C17" s="159"/>
      <c r="D17" s="239" t="s">
        <v>14</v>
      </c>
      <c r="E17" s="150"/>
      <c r="F17" s="150"/>
      <c r="G17" s="154"/>
      <c r="H17" s="159"/>
      <c r="I17" s="150"/>
      <c r="J17" s="150"/>
      <c r="K17" s="154"/>
      <c r="L17" s="154"/>
      <c r="M17" s="150"/>
      <c r="N17" s="150"/>
      <c r="O17" s="154"/>
      <c r="P17" s="154"/>
      <c r="Q17" s="150">
        <v>82</v>
      </c>
      <c r="R17" s="150">
        <v>81</v>
      </c>
      <c r="S17" s="154">
        <f t="shared" si="3"/>
        <v>163</v>
      </c>
      <c r="T17" s="159">
        <v>20</v>
      </c>
      <c r="U17" s="150"/>
      <c r="V17" s="150"/>
      <c r="W17" s="154"/>
      <c r="X17" s="159"/>
      <c r="Y17" s="150"/>
      <c r="Z17" s="150"/>
      <c r="AA17" s="154"/>
      <c r="AB17" s="159"/>
      <c r="AC17" s="150"/>
      <c r="AD17" s="150"/>
      <c r="AE17" s="154"/>
      <c r="AF17" s="159"/>
      <c r="AG17" s="249">
        <v>0</v>
      </c>
      <c r="AH17" s="249">
        <v>0</v>
      </c>
      <c r="AI17" s="156">
        <f t="shared" si="6"/>
        <v>163</v>
      </c>
      <c r="AJ17" s="156">
        <f t="shared" si="4"/>
        <v>20</v>
      </c>
      <c r="AK17" s="157">
        <f t="shared" si="5"/>
        <v>163</v>
      </c>
      <c r="AM17" s="8"/>
      <c r="AN17" s="9"/>
      <c r="AO17" s="10"/>
      <c r="AP17" s="22"/>
      <c r="AQ17" s="12"/>
      <c r="AR17" s="12"/>
      <c r="AS17" s="13"/>
      <c r="AT17" s="4"/>
      <c r="AX17" s="4"/>
      <c r="AY17" s="4"/>
      <c r="AZ17" s="4"/>
      <c r="BB17" s="13"/>
      <c r="BC17" s="4"/>
    </row>
    <row r="18" spans="1:55" ht="15">
      <c r="A18" s="167" t="s">
        <v>37</v>
      </c>
      <c r="B18" s="150" t="s">
        <v>210</v>
      </c>
      <c r="C18" s="159"/>
      <c r="D18" s="151" t="s">
        <v>115</v>
      </c>
      <c r="E18" s="159"/>
      <c r="F18" s="159"/>
      <c r="G18" s="154"/>
      <c r="H18" s="159"/>
      <c r="I18" s="150"/>
      <c r="J18" s="150"/>
      <c r="K18" s="154"/>
      <c r="L18" s="154"/>
      <c r="M18" s="150"/>
      <c r="N18" s="150"/>
      <c r="O18" s="154"/>
      <c r="P18" s="154"/>
      <c r="Q18" s="150">
        <v>80</v>
      </c>
      <c r="R18" s="150">
        <v>82</v>
      </c>
      <c r="S18" s="154">
        <f t="shared" si="3"/>
        <v>162</v>
      </c>
      <c r="T18" s="159">
        <v>18</v>
      </c>
      <c r="U18" s="150"/>
      <c r="V18" s="150"/>
      <c r="W18" s="154"/>
      <c r="X18" s="159"/>
      <c r="Y18" s="150"/>
      <c r="Z18" s="150"/>
      <c r="AA18" s="154"/>
      <c r="AB18" s="159"/>
      <c r="AC18" s="150"/>
      <c r="AD18" s="150"/>
      <c r="AE18" s="154"/>
      <c r="AF18" s="159"/>
      <c r="AG18" s="249">
        <v>0</v>
      </c>
      <c r="AH18" s="249">
        <v>0</v>
      </c>
      <c r="AI18" s="156">
        <f t="shared" si="6"/>
        <v>162</v>
      </c>
      <c r="AJ18" s="156">
        <f t="shared" si="4"/>
        <v>18</v>
      </c>
      <c r="AK18" s="157">
        <f t="shared" si="5"/>
        <v>162</v>
      </c>
      <c r="AM18" s="8"/>
      <c r="AN18" s="9"/>
      <c r="AO18" s="10"/>
      <c r="AP18" s="22"/>
      <c r="AQ18" s="12"/>
      <c r="AR18" s="12"/>
      <c r="AS18" s="13"/>
      <c r="AT18" s="4"/>
      <c r="AX18" s="4"/>
      <c r="AY18" s="4"/>
      <c r="AZ18" s="4"/>
      <c r="BB18" s="13"/>
      <c r="BC18" s="4"/>
    </row>
    <row r="19" spans="1:55" ht="15.75" thickBot="1">
      <c r="A19" s="167" t="s">
        <v>35</v>
      </c>
      <c r="B19" s="141" t="s">
        <v>152</v>
      </c>
      <c r="C19" s="159">
        <v>2009</v>
      </c>
      <c r="D19" s="245" t="s">
        <v>119</v>
      </c>
      <c r="E19" s="215">
        <v>56</v>
      </c>
      <c r="F19" s="216">
        <v>62</v>
      </c>
      <c r="G19" s="214">
        <f>SUM(E19:F19)</f>
        <v>118</v>
      </c>
      <c r="H19" s="213">
        <v>16</v>
      </c>
      <c r="I19" s="216"/>
      <c r="J19" s="216"/>
      <c r="K19" s="214"/>
      <c r="L19" s="214"/>
      <c r="M19" s="216"/>
      <c r="N19" s="216"/>
      <c r="O19" s="214"/>
      <c r="P19" s="214"/>
      <c r="Q19" s="216"/>
      <c r="R19" s="216"/>
      <c r="S19" s="154">
        <f t="shared" si="3"/>
        <v>0</v>
      </c>
      <c r="T19" s="219"/>
      <c r="U19" s="216"/>
      <c r="V19" s="216"/>
      <c r="W19" s="214"/>
      <c r="X19" s="219"/>
      <c r="Y19" s="216"/>
      <c r="Z19" s="216"/>
      <c r="AA19" s="214"/>
      <c r="AB19" s="219"/>
      <c r="AC19" s="216"/>
      <c r="AD19" s="216"/>
      <c r="AE19" s="214"/>
      <c r="AF19" s="219"/>
      <c r="AG19" s="254">
        <v>0</v>
      </c>
      <c r="AH19" s="255">
        <v>0</v>
      </c>
      <c r="AI19" s="156">
        <f t="shared" si="6"/>
        <v>118</v>
      </c>
      <c r="AJ19" s="156">
        <f t="shared" si="4"/>
        <v>16</v>
      </c>
      <c r="AK19" s="157">
        <f t="shared" si="5"/>
        <v>59</v>
      </c>
      <c r="AM19" s="8"/>
      <c r="AN19" s="9"/>
      <c r="AO19" s="10"/>
      <c r="AP19" s="22"/>
      <c r="AQ19" s="12"/>
      <c r="AR19" s="12"/>
      <c r="AS19" s="13"/>
      <c r="AT19" s="4"/>
      <c r="AX19" s="4"/>
      <c r="AY19" s="4"/>
      <c r="AZ19" s="4"/>
      <c r="BB19" s="13"/>
      <c r="BC19" s="4"/>
    </row>
    <row r="20" spans="1:55" ht="15.75" thickBot="1">
      <c r="A20" s="167" t="s">
        <v>36</v>
      </c>
      <c r="B20" s="153" t="s">
        <v>211</v>
      </c>
      <c r="C20" s="159"/>
      <c r="D20" s="239" t="s">
        <v>14</v>
      </c>
      <c r="E20" s="165"/>
      <c r="F20" s="150"/>
      <c r="G20" s="154"/>
      <c r="H20" s="159"/>
      <c r="I20" s="150"/>
      <c r="J20" s="150"/>
      <c r="K20" s="154"/>
      <c r="L20" s="154"/>
      <c r="M20" s="150"/>
      <c r="N20" s="150"/>
      <c r="O20" s="154"/>
      <c r="P20" s="154"/>
      <c r="Q20" s="150">
        <v>62</v>
      </c>
      <c r="R20" s="150">
        <v>70</v>
      </c>
      <c r="S20" s="154">
        <f t="shared" si="3"/>
        <v>132</v>
      </c>
      <c r="T20" s="158">
        <v>11</v>
      </c>
      <c r="U20" s="150"/>
      <c r="V20" s="150"/>
      <c r="W20" s="154"/>
      <c r="X20" s="158"/>
      <c r="Y20" s="150"/>
      <c r="Z20" s="150"/>
      <c r="AA20" s="154"/>
      <c r="AB20" s="155"/>
      <c r="AC20" s="150"/>
      <c r="AD20" s="150"/>
      <c r="AE20" s="154"/>
      <c r="AF20" s="158"/>
      <c r="AG20" s="249">
        <v>0</v>
      </c>
      <c r="AH20" s="253">
        <v>0</v>
      </c>
      <c r="AI20" s="156">
        <f t="shared" si="6"/>
        <v>132</v>
      </c>
      <c r="AJ20" s="156">
        <f t="shared" si="4"/>
        <v>11</v>
      </c>
      <c r="AK20" s="157">
        <f t="shared" si="5"/>
        <v>132</v>
      </c>
      <c r="AM20" s="8"/>
      <c r="AN20" s="9"/>
      <c r="AO20" s="10"/>
      <c r="AP20" s="22"/>
      <c r="AQ20" s="12"/>
      <c r="AR20" s="12"/>
      <c r="AS20" s="13"/>
      <c r="AT20" s="4"/>
      <c r="AX20" s="4"/>
      <c r="AY20" s="4"/>
      <c r="AZ20" s="4"/>
      <c r="BB20" s="13"/>
      <c r="BC20" s="4"/>
    </row>
    <row r="21" spans="1:55" ht="15.75" thickBot="1">
      <c r="A21" s="167" t="s">
        <v>37</v>
      </c>
      <c r="B21" s="161" t="s">
        <v>212</v>
      </c>
      <c r="C21" s="159"/>
      <c r="D21" s="240" t="s">
        <v>142</v>
      </c>
      <c r="E21" s="165"/>
      <c r="F21" s="150"/>
      <c r="G21" s="154"/>
      <c r="H21" s="159"/>
      <c r="I21" s="150"/>
      <c r="J21" s="150"/>
      <c r="K21" s="154"/>
      <c r="L21" s="154"/>
      <c r="M21" s="150"/>
      <c r="N21" s="150"/>
      <c r="O21" s="154"/>
      <c r="P21" s="154"/>
      <c r="Q21" s="150">
        <v>57</v>
      </c>
      <c r="R21" s="150">
        <v>53</v>
      </c>
      <c r="S21" s="154">
        <f t="shared" si="3"/>
        <v>110</v>
      </c>
      <c r="T21" s="158">
        <v>10</v>
      </c>
      <c r="U21" s="150"/>
      <c r="V21" s="150"/>
      <c r="W21" s="154"/>
      <c r="X21" s="158"/>
      <c r="Y21" s="150"/>
      <c r="Z21" s="150"/>
      <c r="AA21" s="154"/>
      <c r="AB21" s="155"/>
      <c r="AC21" s="150"/>
      <c r="AD21" s="150"/>
      <c r="AE21" s="154"/>
      <c r="AF21" s="158"/>
      <c r="AG21" s="249">
        <v>0</v>
      </c>
      <c r="AH21" s="253">
        <v>0</v>
      </c>
      <c r="AI21" s="156">
        <f t="shared" si="6"/>
        <v>110</v>
      </c>
      <c r="AJ21" s="156">
        <f t="shared" si="4"/>
        <v>10</v>
      </c>
      <c r="AK21" s="157">
        <f t="shared" si="5"/>
        <v>110</v>
      </c>
      <c r="AM21" s="8"/>
      <c r="AN21" s="9"/>
      <c r="AO21" s="10"/>
      <c r="AP21" s="22"/>
      <c r="AQ21" s="12"/>
      <c r="AR21" s="12"/>
      <c r="AS21" s="13"/>
      <c r="AT21" s="4"/>
      <c r="AX21" s="4"/>
      <c r="AY21" s="4"/>
      <c r="AZ21" s="4"/>
      <c r="BB21" s="13"/>
      <c r="BC21" s="4"/>
    </row>
    <row r="22" spans="1:55" ht="15.75" thickBot="1">
      <c r="A22" s="167" t="s">
        <v>38</v>
      </c>
      <c r="B22" s="161" t="s">
        <v>213</v>
      </c>
      <c r="C22" s="161"/>
      <c r="D22" s="240" t="s">
        <v>142</v>
      </c>
      <c r="E22" s="165"/>
      <c r="F22" s="150"/>
      <c r="G22" s="154"/>
      <c r="H22" s="160"/>
      <c r="I22" s="150"/>
      <c r="J22" s="150"/>
      <c r="K22" s="154"/>
      <c r="L22" s="154"/>
      <c r="M22" s="150"/>
      <c r="N22" s="150"/>
      <c r="O22" s="154"/>
      <c r="P22" s="154"/>
      <c r="Q22" s="150">
        <v>54</v>
      </c>
      <c r="R22" s="150">
        <v>45</v>
      </c>
      <c r="S22" s="154">
        <f t="shared" si="3"/>
        <v>99</v>
      </c>
      <c r="T22" s="158">
        <v>9</v>
      </c>
      <c r="U22" s="150"/>
      <c r="V22" s="150"/>
      <c r="W22" s="154"/>
      <c r="X22" s="158"/>
      <c r="Y22" s="159"/>
      <c r="Z22" s="159"/>
      <c r="AA22" s="154"/>
      <c r="AB22" s="155"/>
      <c r="AC22" s="150"/>
      <c r="AD22" s="150"/>
      <c r="AE22" s="154"/>
      <c r="AF22" s="158"/>
      <c r="AG22" s="249">
        <v>0</v>
      </c>
      <c r="AH22" s="253">
        <v>0</v>
      </c>
      <c r="AI22" s="156">
        <f t="shared" si="6"/>
        <v>99</v>
      </c>
      <c r="AJ22" s="156">
        <f t="shared" si="4"/>
        <v>9</v>
      </c>
      <c r="AK22" s="157">
        <f t="shared" si="5"/>
        <v>99</v>
      </c>
      <c r="AM22" s="8"/>
      <c r="AN22" s="9"/>
      <c r="AO22" s="10"/>
      <c r="AP22" s="22"/>
      <c r="AQ22" s="12"/>
      <c r="AR22" s="12"/>
      <c r="AS22" s="13"/>
      <c r="AT22" s="4"/>
      <c r="AX22" s="4"/>
      <c r="AY22" s="4"/>
      <c r="AZ22" s="4"/>
      <c r="BB22" s="13"/>
      <c r="BC22" s="4"/>
    </row>
    <row r="23" spans="1:55" ht="15.75" thickBot="1">
      <c r="A23" s="167" t="s">
        <v>39</v>
      </c>
      <c r="B23" s="161" t="s">
        <v>214</v>
      </c>
      <c r="C23" s="161"/>
      <c r="D23" s="240" t="s">
        <v>142</v>
      </c>
      <c r="E23" s="165"/>
      <c r="F23" s="150"/>
      <c r="G23" s="154"/>
      <c r="H23" s="162"/>
      <c r="I23" s="150"/>
      <c r="J23" s="150"/>
      <c r="K23" s="154"/>
      <c r="L23" s="154"/>
      <c r="M23" s="150"/>
      <c r="N23" s="150"/>
      <c r="O23" s="154"/>
      <c r="P23" s="154"/>
      <c r="Q23" s="150">
        <v>24</v>
      </c>
      <c r="R23" s="150">
        <v>37</v>
      </c>
      <c r="S23" s="154">
        <f t="shared" si="3"/>
        <v>61</v>
      </c>
      <c r="T23" s="158">
        <v>8</v>
      </c>
      <c r="U23" s="150"/>
      <c r="V23" s="150"/>
      <c r="W23" s="154"/>
      <c r="X23" s="158"/>
      <c r="Y23" s="159"/>
      <c r="Z23" s="159"/>
      <c r="AA23" s="154"/>
      <c r="AB23" s="155"/>
      <c r="AC23" s="150"/>
      <c r="AD23" s="150"/>
      <c r="AE23" s="154"/>
      <c r="AF23" s="158"/>
      <c r="AG23" s="249">
        <v>0</v>
      </c>
      <c r="AH23" s="253">
        <v>0</v>
      </c>
      <c r="AI23" s="156">
        <f t="shared" si="6"/>
        <v>61</v>
      </c>
      <c r="AJ23" s="156">
        <f t="shared" si="4"/>
        <v>8</v>
      </c>
      <c r="AK23" s="157">
        <f t="shared" si="5"/>
        <v>61</v>
      </c>
      <c r="AM23" s="8"/>
      <c r="AN23" s="9"/>
      <c r="AO23" s="10"/>
      <c r="AP23" s="22"/>
      <c r="AQ23" s="12"/>
      <c r="AR23" s="12"/>
      <c r="AS23" s="13"/>
      <c r="AT23" s="4"/>
      <c r="AX23" s="4"/>
      <c r="AY23" s="4"/>
      <c r="AZ23" s="4"/>
      <c r="BB23" s="13"/>
      <c r="BC23" s="4"/>
    </row>
    <row r="24" spans="1:55" ht="15">
      <c r="A24" s="167" t="s">
        <v>40</v>
      </c>
      <c r="B24" s="163" t="s">
        <v>215</v>
      </c>
      <c r="C24" s="164"/>
      <c r="D24" s="240" t="s">
        <v>142</v>
      </c>
      <c r="E24" s="165"/>
      <c r="F24" s="150"/>
      <c r="G24" s="154"/>
      <c r="H24" s="159"/>
      <c r="I24" s="150"/>
      <c r="J24" s="150"/>
      <c r="K24" s="154"/>
      <c r="L24" s="154"/>
      <c r="M24" s="150"/>
      <c r="N24" s="150"/>
      <c r="O24" s="154"/>
      <c r="P24" s="154"/>
      <c r="Q24" s="150">
        <v>15</v>
      </c>
      <c r="R24" s="150">
        <v>24</v>
      </c>
      <c r="S24" s="154">
        <f t="shared" si="3"/>
        <v>39</v>
      </c>
      <c r="T24" s="158">
        <v>7</v>
      </c>
      <c r="U24" s="150"/>
      <c r="V24" s="150"/>
      <c r="W24" s="154"/>
      <c r="X24" s="158"/>
      <c r="Y24" s="151"/>
      <c r="Z24" s="151"/>
      <c r="AA24" s="154"/>
      <c r="AB24" s="155"/>
      <c r="AC24" s="150"/>
      <c r="AD24" s="150"/>
      <c r="AE24" s="154"/>
      <c r="AF24" s="158"/>
      <c r="AG24" s="249">
        <v>0</v>
      </c>
      <c r="AH24" s="253">
        <v>0</v>
      </c>
      <c r="AI24" s="156">
        <f t="shared" si="6"/>
        <v>39</v>
      </c>
      <c r="AJ24" s="156">
        <f t="shared" si="4"/>
        <v>7</v>
      </c>
      <c r="AK24" s="157">
        <f t="shared" si="5"/>
        <v>39</v>
      </c>
      <c r="AM24" s="8"/>
      <c r="AN24" s="9"/>
      <c r="AO24" s="10"/>
      <c r="AP24" s="22"/>
      <c r="AQ24" s="12"/>
      <c r="AR24" s="12"/>
      <c r="AS24" s="13"/>
      <c r="AT24" s="4"/>
      <c r="AX24" s="4"/>
      <c r="AY24" s="4"/>
      <c r="AZ24" s="4"/>
      <c r="BB24" s="13"/>
      <c r="BC24" s="4"/>
    </row>
    <row r="25" spans="1:55" ht="15.75" hidden="1" thickBot="1">
      <c r="A25" s="167" t="s">
        <v>41</v>
      </c>
      <c r="B25" s="165"/>
      <c r="C25" s="164"/>
      <c r="D25" s="151"/>
      <c r="E25" s="201"/>
      <c r="F25" s="159"/>
      <c r="G25" s="154"/>
      <c r="H25" s="159"/>
      <c r="I25" s="150"/>
      <c r="J25" s="150"/>
      <c r="K25" s="154"/>
      <c r="L25" s="154"/>
      <c r="M25" s="150"/>
      <c r="N25" s="150"/>
      <c r="O25" s="154"/>
      <c r="P25" s="154"/>
      <c r="Q25" s="150"/>
      <c r="R25" s="150"/>
      <c r="S25" s="154">
        <f aca="true" t="shared" si="7" ref="S25:S42">Q25+R25</f>
        <v>0</v>
      </c>
      <c r="T25" s="158"/>
      <c r="U25" s="150"/>
      <c r="V25" s="150"/>
      <c r="W25" s="154"/>
      <c r="X25" s="158"/>
      <c r="Y25" s="158"/>
      <c r="Z25" s="158"/>
      <c r="AA25" s="154"/>
      <c r="AB25" s="155"/>
      <c r="AC25" s="150"/>
      <c r="AD25" s="150"/>
      <c r="AE25" s="154"/>
      <c r="AF25" s="158"/>
      <c r="AG25" s="159"/>
      <c r="AH25" s="160"/>
      <c r="AI25" s="156">
        <f t="shared" si="6"/>
        <v>0</v>
      </c>
      <c r="AJ25" s="156">
        <f t="shared" si="4"/>
        <v>0</v>
      </c>
      <c r="AK25" s="157">
        <f aca="true" t="shared" si="8" ref="AK25:AK41">AVERAGE(G25,K25,O25,S25,W25)</f>
        <v>0</v>
      </c>
      <c r="AL25" s="19"/>
      <c r="AM25" s="14"/>
      <c r="AN25" s="9"/>
      <c r="AO25" s="10"/>
      <c r="AP25" s="11"/>
      <c r="AQ25" s="12"/>
      <c r="AR25" s="12"/>
      <c r="AS25" s="13"/>
      <c r="AT25" s="4"/>
      <c r="AX25" s="4"/>
      <c r="AY25" s="4"/>
      <c r="AZ25" s="4"/>
      <c r="BB25" s="13"/>
      <c r="BC25" s="4"/>
    </row>
    <row r="26" spans="1:55" ht="15.75" hidden="1" thickBot="1">
      <c r="A26" s="167" t="s">
        <v>42</v>
      </c>
      <c r="B26" s="163"/>
      <c r="C26" s="164"/>
      <c r="D26" s="240"/>
      <c r="E26" s="165"/>
      <c r="F26" s="150"/>
      <c r="G26" s="154"/>
      <c r="H26" s="159"/>
      <c r="I26" s="150"/>
      <c r="J26" s="150"/>
      <c r="K26" s="154"/>
      <c r="L26" s="154"/>
      <c r="M26" s="150"/>
      <c r="N26" s="150"/>
      <c r="O26" s="154"/>
      <c r="P26" s="154"/>
      <c r="Q26" s="150"/>
      <c r="R26" s="150"/>
      <c r="S26" s="154">
        <f t="shared" si="7"/>
        <v>0</v>
      </c>
      <c r="T26" s="158"/>
      <c r="U26" s="150"/>
      <c r="V26" s="150"/>
      <c r="W26" s="154"/>
      <c r="X26" s="158"/>
      <c r="Y26" s="158"/>
      <c r="Z26" s="158"/>
      <c r="AA26" s="154"/>
      <c r="AB26" s="155"/>
      <c r="AC26" s="150"/>
      <c r="AD26" s="150"/>
      <c r="AE26" s="154"/>
      <c r="AF26" s="158"/>
      <c r="AG26" s="159"/>
      <c r="AH26" s="160"/>
      <c r="AI26" s="156">
        <f t="shared" si="6"/>
        <v>0</v>
      </c>
      <c r="AJ26" s="156">
        <f t="shared" si="4"/>
        <v>0</v>
      </c>
      <c r="AK26" s="157">
        <f t="shared" si="8"/>
        <v>0</v>
      </c>
      <c r="AL26" s="19"/>
      <c r="AM26" s="14"/>
      <c r="AN26" s="9"/>
      <c r="AO26" s="10"/>
      <c r="AP26" s="11"/>
      <c r="AQ26" s="12"/>
      <c r="AR26" s="12"/>
      <c r="AS26" s="13"/>
      <c r="AT26" s="4"/>
      <c r="AX26" s="4"/>
      <c r="AY26" s="4"/>
      <c r="AZ26" s="4"/>
      <c r="BB26" s="13"/>
      <c r="BC26" s="4"/>
    </row>
    <row r="27" spans="1:55" ht="15.75" hidden="1" thickBot="1">
      <c r="A27" s="167" t="s">
        <v>43</v>
      </c>
      <c r="B27" s="165"/>
      <c r="C27" s="164"/>
      <c r="D27" s="151"/>
      <c r="E27" s="201"/>
      <c r="F27" s="159"/>
      <c r="G27" s="154"/>
      <c r="H27" s="159"/>
      <c r="I27" s="150"/>
      <c r="J27" s="150"/>
      <c r="K27" s="154"/>
      <c r="L27" s="154"/>
      <c r="M27" s="150"/>
      <c r="N27" s="150"/>
      <c r="O27" s="154"/>
      <c r="P27" s="154"/>
      <c r="Q27" s="150"/>
      <c r="R27" s="150"/>
      <c r="S27" s="154">
        <f t="shared" si="7"/>
        <v>0</v>
      </c>
      <c r="T27" s="158"/>
      <c r="U27" s="150"/>
      <c r="V27" s="150"/>
      <c r="W27" s="154"/>
      <c r="X27" s="158"/>
      <c r="Y27" s="158"/>
      <c r="Z27" s="158"/>
      <c r="AA27" s="154"/>
      <c r="AB27" s="155"/>
      <c r="AC27" s="150"/>
      <c r="AD27" s="150"/>
      <c r="AE27" s="154"/>
      <c r="AF27" s="158"/>
      <c r="AG27" s="159"/>
      <c r="AH27" s="160"/>
      <c r="AI27" s="156">
        <f t="shared" si="6"/>
        <v>0</v>
      </c>
      <c r="AJ27" s="156">
        <f t="shared" si="4"/>
        <v>0</v>
      </c>
      <c r="AK27" s="157">
        <f t="shared" si="8"/>
        <v>0</v>
      </c>
      <c r="AL27" s="19"/>
      <c r="AM27" s="14"/>
      <c r="AN27" s="9"/>
      <c r="AO27" s="10"/>
      <c r="AP27" s="11"/>
      <c r="AQ27" s="12"/>
      <c r="AR27" s="12"/>
      <c r="AS27" s="13"/>
      <c r="AT27" s="4"/>
      <c r="AX27" s="4"/>
      <c r="AY27" s="4"/>
      <c r="AZ27" s="4"/>
      <c r="BB27" s="13"/>
      <c r="BC27" s="4"/>
    </row>
    <row r="28" spans="1:55" ht="15.75" hidden="1" thickBot="1">
      <c r="A28" s="167" t="s">
        <v>44</v>
      </c>
      <c r="B28" s="165"/>
      <c r="C28" s="164"/>
      <c r="D28" s="151"/>
      <c r="E28" s="201"/>
      <c r="F28" s="159"/>
      <c r="G28" s="154"/>
      <c r="H28" s="159"/>
      <c r="I28" s="150"/>
      <c r="J28" s="150"/>
      <c r="K28" s="154"/>
      <c r="L28" s="154"/>
      <c r="M28" s="150"/>
      <c r="N28" s="150"/>
      <c r="O28" s="154"/>
      <c r="P28" s="154"/>
      <c r="Q28" s="150"/>
      <c r="R28" s="150"/>
      <c r="S28" s="154">
        <f t="shared" si="7"/>
        <v>0</v>
      </c>
      <c r="T28" s="158"/>
      <c r="U28" s="150"/>
      <c r="V28" s="150"/>
      <c r="W28" s="154"/>
      <c r="X28" s="158"/>
      <c r="Y28" s="151"/>
      <c r="Z28" s="151"/>
      <c r="AA28" s="154"/>
      <c r="AB28" s="155"/>
      <c r="AC28" s="150"/>
      <c r="AD28" s="150"/>
      <c r="AE28" s="154"/>
      <c r="AF28" s="158"/>
      <c r="AG28" s="159"/>
      <c r="AH28" s="160"/>
      <c r="AI28" s="156">
        <f t="shared" si="6"/>
        <v>0</v>
      </c>
      <c r="AJ28" s="156">
        <f t="shared" si="4"/>
        <v>0</v>
      </c>
      <c r="AK28" s="157">
        <f t="shared" si="8"/>
        <v>0</v>
      </c>
      <c r="AL28" s="19"/>
      <c r="AM28" s="14"/>
      <c r="AN28" s="9"/>
      <c r="AO28" s="10"/>
      <c r="AP28" s="11"/>
      <c r="AQ28" s="12"/>
      <c r="AR28" s="12"/>
      <c r="AS28" s="13"/>
      <c r="AT28" s="4"/>
      <c r="AX28" s="4"/>
      <c r="AY28" s="4"/>
      <c r="AZ28" s="4"/>
      <c r="BB28" s="13"/>
      <c r="BC28" s="4"/>
    </row>
    <row r="29" spans="1:55" ht="15.75" hidden="1" thickBot="1">
      <c r="A29" s="167" t="s">
        <v>45</v>
      </c>
      <c r="B29" s="163"/>
      <c r="C29" s="164"/>
      <c r="D29" s="240"/>
      <c r="E29" s="165"/>
      <c r="F29" s="150"/>
      <c r="G29" s="154"/>
      <c r="H29" s="159"/>
      <c r="I29" s="150"/>
      <c r="J29" s="150"/>
      <c r="K29" s="154"/>
      <c r="L29" s="154"/>
      <c r="M29" s="150"/>
      <c r="N29" s="150"/>
      <c r="O29" s="154"/>
      <c r="P29" s="154"/>
      <c r="Q29" s="150"/>
      <c r="R29" s="150"/>
      <c r="S29" s="154">
        <f t="shared" si="7"/>
        <v>0</v>
      </c>
      <c r="T29" s="158"/>
      <c r="U29" s="150"/>
      <c r="V29" s="150"/>
      <c r="W29" s="154"/>
      <c r="X29" s="158"/>
      <c r="Y29" s="158"/>
      <c r="Z29" s="158"/>
      <c r="AA29" s="154"/>
      <c r="AB29" s="155"/>
      <c r="AC29" s="150"/>
      <c r="AD29" s="150"/>
      <c r="AE29" s="154"/>
      <c r="AF29" s="158"/>
      <c r="AG29" s="159"/>
      <c r="AH29" s="160"/>
      <c r="AI29" s="156">
        <f t="shared" si="6"/>
        <v>0</v>
      </c>
      <c r="AJ29" s="156">
        <f t="shared" si="4"/>
        <v>0</v>
      </c>
      <c r="AK29" s="157">
        <f t="shared" si="8"/>
        <v>0</v>
      </c>
      <c r="AL29" s="19"/>
      <c r="AM29" s="14"/>
      <c r="AN29" s="9"/>
      <c r="AO29" s="10"/>
      <c r="AP29" s="11"/>
      <c r="AQ29" s="12"/>
      <c r="AR29" s="12"/>
      <c r="AS29" s="13"/>
      <c r="AT29" s="4"/>
      <c r="AX29" s="4"/>
      <c r="AY29" s="4"/>
      <c r="AZ29" s="4"/>
      <c r="BB29" s="13"/>
      <c r="BC29" s="4"/>
    </row>
    <row r="30" spans="1:55" ht="15.75" hidden="1" thickBot="1">
      <c r="A30" s="167" t="s">
        <v>46</v>
      </c>
      <c r="B30" s="165"/>
      <c r="C30" s="164"/>
      <c r="D30" s="151"/>
      <c r="E30" s="201"/>
      <c r="F30" s="159"/>
      <c r="G30" s="154"/>
      <c r="H30" s="159"/>
      <c r="I30" s="150"/>
      <c r="J30" s="150"/>
      <c r="K30" s="154"/>
      <c r="L30" s="154"/>
      <c r="M30" s="150"/>
      <c r="N30" s="150"/>
      <c r="O30" s="154"/>
      <c r="P30" s="154"/>
      <c r="Q30" s="150"/>
      <c r="R30" s="150"/>
      <c r="S30" s="154">
        <f t="shared" si="7"/>
        <v>0</v>
      </c>
      <c r="T30" s="158"/>
      <c r="U30" s="150"/>
      <c r="V30" s="150"/>
      <c r="W30" s="154"/>
      <c r="X30" s="158"/>
      <c r="Y30" s="158"/>
      <c r="Z30" s="158"/>
      <c r="AA30" s="154"/>
      <c r="AB30" s="155"/>
      <c r="AC30" s="150"/>
      <c r="AD30" s="150"/>
      <c r="AE30" s="154"/>
      <c r="AF30" s="158"/>
      <c r="AG30" s="159"/>
      <c r="AH30" s="160"/>
      <c r="AI30" s="156">
        <f t="shared" si="6"/>
        <v>0</v>
      </c>
      <c r="AJ30" s="156">
        <f t="shared" si="4"/>
        <v>0</v>
      </c>
      <c r="AK30" s="157">
        <f t="shared" si="8"/>
        <v>0</v>
      </c>
      <c r="AL30" s="19"/>
      <c r="AM30" s="14"/>
      <c r="AN30" s="9"/>
      <c r="AO30" s="10"/>
      <c r="AP30" s="11"/>
      <c r="AQ30" s="12"/>
      <c r="AR30" s="12"/>
      <c r="AS30" s="13"/>
      <c r="AT30" s="4"/>
      <c r="AX30" s="4"/>
      <c r="AY30" s="4"/>
      <c r="AZ30" s="4"/>
      <c r="BB30" s="13"/>
      <c r="BC30" s="4"/>
    </row>
    <row r="31" spans="1:55" ht="15.75" hidden="1" thickBot="1">
      <c r="A31" s="167" t="s">
        <v>47</v>
      </c>
      <c r="B31" s="165"/>
      <c r="C31" s="164"/>
      <c r="D31" s="151"/>
      <c r="E31" s="201"/>
      <c r="F31" s="159"/>
      <c r="G31" s="154"/>
      <c r="H31" s="159"/>
      <c r="I31" s="150"/>
      <c r="J31" s="150"/>
      <c r="K31" s="154"/>
      <c r="L31" s="154"/>
      <c r="M31" s="150"/>
      <c r="N31" s="150"/>
      <c r="O31" s="154"/>
      <c r="P31" s="154"/>
      <c r="Q31" s="150"/>
      <c r="R31" s="150"/>
      <c r="S31" s="154">
        <f t="shared" si="7"/>
        <v>0</v>
      </c>
      <c r="T31" s="158"/>
      <c r="U31" s="150"/>
      <c r="V31" s="150"/>
      <c r="W31" s="154"/>
      <c r="X31" s="158"/>
      <c r="Y31" s="151"/>
      <c r="Z31" s="151"/>
      <c r="AA31" s="154"/>
      <c r="AB31" s="155"/>
      <c r="AC31" s="150"/>
      <c r="AD31" s="150"/>
      <c r="AE31" s="154"/>
      <c r="AF31" s="158"/>
      <c r="AG31" s="159"/>
      <c r="AH31" s="160"/>
      <c r="AI31" s="156">
        <f t="shared" si="6"/>
        <v>0</v>
      </c>
      <c r="AJ31" s="156">
        <f t="shared" si="4"/>
        <v>0</v>
      </c>
      <c r="AK31" s="157">
        <f t="shared" si="8"/>
        <v>0</v>
      </c>
      <c r="AL31" s="19"/>
      <c r="AM31" s="14"/>
      <c r="AN31" s="9"/>
      <c r="AO31" s="10"/>
      <c r="AP31" s="11"/>
      <c r="AQ31" s="12"/>
      <c r="AR31" s="12"/>
      <c r="AS31" s="13"/>
      <c r="AT31" s="4"/>
      <c r="AX31" s="4"/>
      <c r="AY31" s="4"/>
      <c r="AZ31" s="4"/>
      <c r="BB31" s="13"/>
      <c r="BC31" s="4"/>
    </row>
    <row r="32" spans="1:55" ht="15.75" hidden="1" thickBot="1">
      <c r="A32" s="167" t="s">
        <v>48</v>
      </c>
      <c r="B32" s="165"/>
      <c r="C32" s="164"/>
      <c r="D32" s="151"/>
      <c r="E32" s="165"/>
      <c r="F32" s="150"/>
      <c r="G32" s="154"/>
      <c r="H32" s="159"/>
      <c r="I32" s="150"/>
      <c r="J32" s="150"/>
      <c r="K32" s="154"/>
      <c r="L32" s="154"/>
      <c r="M32" s="150"/>
      <c r="N32" s="150"/>
      <c r="O32" s="154"/>
      <c r="P32" s="154"/>
      <c r="Q32" s="150"/>
      <c r="R32" s="150"/>
      <c r="S32" s="154">
        <f t="shared" si="7"/>
        <v>0</v>
      </c>
      <c r="T32" s="158"/>
      <c r="U32" s="150"/>
      <c r="V32" s="150"/>
      <c r="W32" s="154"/>
      <c r="X32" s="158"/>
      <c r="Y32" s="158"/>
      <c r="Z32" s="158"/>
      <c r="AA32" s="154"/>
      <c r="AB32" s="155"/>
      <c r="AC32" s="150"/>
      <c r="AD32" s="150"/>
      <c r="AE32" s="154"/>
      <c r="AF32" s="158"/>
      <c r="AG32" s="159"/>
      <c r="AH32" s="160"/>
      <c r="AI32" s="156">
        <f t="shared" si="6"/>
        <v>0</v>
      </c>
      <c r="AJ32" s="156">
        <f t="shared" si="4"/>
        <v>0</v>
      </c>
      <c r="AK32" s="157">
        <f t="shared" si="8"/>
        <v>0</v>
      </c>
      <c r="AL32" s="19"/>
      <c r="AM32" s="14"/>
      <c r="AN32" s="9"/>
      <c r="AO32" s="10"/>
      <c r="AP32" s="11"/>
      <c r="AQ32" s="12"/>
      <c r="AR32" s="12"/>
      <c r="AS32" s="13"/>
      <c r="AT32" s="4"/>
      <c r="AX32" s="4"/>
      <c r="AY32" s="4"/>
      <c r="AZ32" s="4"/>
      <c r="BB32" s="13"/>
      <c r="BC32" s="4"/>
    </row>
    <row r="33" spans="1:55" ht="15.75" hidden="1" thickBot="1">
      <c r="A33" s="167" t="s">
        <v>49</v>
      </c>
      <c r="B33" s="163"/>
      <c r="C33" s="164"/>
      <c r="D33" s="240"/>
      <c r="E33" s="165"/>
      <c r="F33" s="150"/>
      <c r="G33" s="154"/>
      <c r="H33" s="159"/>
      <c r="I33" s="150"/>
      <c r="J33" s="150"/>
      <c r="K33" s="154"/>
      <c r="L33" s="154"/>
      <c r="M33" s="150"/>
      <c r="N33" s="150"/>
      <c r="O33" s="154"/>
      <c r="P33" s="154"/>
      <c r="Q33" s="150"/>
      <c r="R33" s="150"/>
      <c r="S33" s="154">
        <f t="shared" si="7"/>
        <v>0</v>
      </c>
      <c r="T33" s="158"/>
      <c r="U33" s="150"/>
      <c r="V33" s="150"/>
      <c r="W33" s="154"/>
      <c r="X33" s="158"/>
      <c r="Y33" s="158"/>
      <c r="Z33" s="158"/>
      <c r="AA33" s="154"/>
      <c r="AB33" s="155"/>
      <c r="AC33" s="150"/>
      <c r="AD33" s="150"/>
      <c r="AE33" s="154"/>
      <c r="AF33" s="158"/>
      <c r="AG33" s="159"/>
      <c r="AH33" s="160"/>
      <c r="AI33" s="156">
        <f t="shared" si="6"/>
        <v>0</v>
      </c>
      <c r="AJ33" s="156">
        <f t="shared" si="4"/>
        <v>0</v>
      </c>
      <c r="AK33" s="157">
        <f t="shared" si="8"/>
        <v>0</v>
      </c>
      <c r="AL33" s="19"/>
      <c r="AM33" s="14"/>
      <c r="AN33" s="9"/>
      <c r="AO33" s="10"/>
      <c r="AP33" s="11"/>
      <c r="AQ33" s="12"/>
      <c r="AR33" s="12"/>
      <c r="AS33" s="13"/>
      <c r="AT33" s="4"/>
      <c r="AX33" s="4"/>
      <c r="AY33" s="4"/>
      <c r="AZ33" s="4"/>
      <c r="BB33" s="13"/>
      <c r="BC33" s="4"/>
    </row>
    <row r="34" spans="1:55" ht="15.75" hidden="1" thickBot="1">
      <c r="A34" s="167" t="s">
        <v>50</v>
      </c>
      <c r="B34" s="163"/>
      <c r="C34" s="164"/>
      <c r="D34" s="240"/>
      <c r="E34" s="165"/>
      <c r="F34" s="150"/>
      <c r="G34" s="154"/>
      <c r="H34" s="159"/>
      <c r="I34" s="150"/>
      <c r="J34" s="150"/>
      <c r="K34" s="154"/>
      <c r="L34" s="154"/>
      <c r="M34" s="150"/>
      <c r="N34" s="150"/>
      <c r="O34" s="154"/>
      <c r="P34" s="154"/>
      <c r="Q34" s="150"/>
      <c r="R34" s="150"/>
      <c r="S34" s="154">
        <f t="shared" si="7"/>
        <v>0</v>
      </c>
      <c r="T34" s="158"/>
      <c r="U34" s="150"/>
      <c r="V34" s="150"/>
      <c r="W34" s="154"/>
      <c r="X34" s="158"/>
      <c r="Y34" s="158"/>
      <c r="Z34" s="158"/>
      <c r="AA34" s="154"/>
      <c r="AB34" s="155"/>
      <c r="AC34" s="150"/>
      <c r="AD34" s="150"/>
      <c r="AE34" s="154"/>
      <c r="AF34" s="158"/>
      <c r="AG34" s="159"/>
      <c r="AH34" s="160"/>
      <c r="AI34" s="156">
        <f t="shared" si="6"/>
        <v>0</v>
      </c>
      <c r="AJ34" s="156">
        <f t="shared" si="4"/>
        <v>0</v>
      </c>
      <c r="AK34" s="157">
        <f t="shared" si="8"/>
        <v>0</v>
      </c>
      <c r="AL34" s="19"/>
      <c r="AM34" s="14"/>
      <c r="AN34" s="9"/>
      <c r="AO34" s="10"/>
      <c r="AP34" s="11"/>
      <c r="AQ34" s="12"/>
      <c r="AR34" s="12"/>
      <c r="AS34" s="13"/>
      <c r="AT34" s="4"/>
      <c r="AX34" s="4"/>
      <c r="AY34" s="4"/>
      <c r="AZ34" s="4"/>
      <c r="BB34" s="13"/>
      <c r="BC34" s="4"/>
    </row>
    <row r="35" spans="1:55" ht="15.75" hidden="1" thickBot="1">
      <c r="A35" s="167" t="s">
        <v>51</v>
      </c>
      <c r="B35" s="165"/>
      <c r="C35" s="164"/>
      <c r="D35" s="151"/>
      <c r="E35" s="201"/>
      <c r="F35" s="159"/>
      <c r="G35" s="154"/>
      <c r="H35" s="159"/>
      <c r="I35" s="150"/>
      <c r="J35" s="150"/>
      <c r="K35" s="154"/>
      <c r="L35" s="154"/>
      <c r="M35" s="150"/>
      <c r="N35" s="150"/>
      <c r="O35" s="154"/>
      <c r="P35" s="154"/>
      <c r="Q35" s="150"/>
      <c r="R35" s="150"/>
      <c r="S35" s="154">
        <f t="shared" si="7"/>
        <v>0</v>
      </c>
      <c r="T35" s="158"/>
      <c r="U35" s="150"/>
      <c r="V35" s="150"/>
      <c r="W35" s="154"/>
      <c r="X35" s="158"/>
      <c r="Y35" s="158"/>
      <c r="Z35" s="158"/>
      <c r="AA35" s="158"/>
      <c r="AB35" s="155"/>
      <c r="AC35" s="150"/>
      <c r="AD35" s="150"/>
      <c r="AE35" s="154"/>
      <c r="AF35" s="158"/>
      <c r="AG35" s="159"/>
      <c r="AH35" s="160"/>
      <c r="AI35" s="156">
        <f t="shared" si="6"/>
        <v>0</v>
      </c>
      <c r="AJ35" s="156">
        <f t="shared" si="4"/>
        <v>0</v>
      </c>
      <c r="AK35" s="157">
        <f t="shared" si="8"/>
        <v>0</v>
      </c>
      <c r="AL35" s="19"/>
      <c r="AM35" s="14"/>
      <c r="AN35" s="9"/>
      <c r="AO35" s="10"/>
      <c r="AP35" s="11"/>
      <c r="AQ35" s="12"/>
      <c r="AR35" s="12"/>
      <c r="AS35" s="13"/>
      <c r="AT35" s="4"/>
      <c r="AX35" s="4"/>
      <c r="AY35" s="4"/>
      <c r="AZ35" s="4"/>
      <c r="BB35" s="13"/>
      <c r="BC35" s="4"/>
    </row>
    <row r="36" spans="1:55" ht="15.75" hidden="1" thickBot="1">
      <c r="A36" s="167" t="s">
        <v>52</v>
      </c>
      <c r="B36" s="165"/>
      <c r="C36" s="164"/>
      <c r="D36" s="151"/>
      <c r="E36" s="201"/>
      <c r="F36" s="159"/>
      <c r="G36" s="154"/>
      <c r="H36" s="159"/>
      <c r="I36" s="150"/>
      <c r="J36" s="150"/>
      <c r="K36" s="154"/>
      <c r="L36" s="154"/>
      <c r="M36" s="150"/>
      <c r="N36" s="150"/>
      <c r="O36" s="154"/>
      <c r="P36" s="154"/>
      <c r="Q36" s="150"/>
      <c r="R36" s="150"/>
      <c r="S36" s="154">
        <f t="shared" si="7"/>
        <v>0</v>
      </c>
      <c r="T36" s="158"/>
      <c r="U36" s="150"/>
      <c r="V36" s="150"/>
      <c r="W36" s="154"/>
      <c r="X36" s="158"/>
      <c r="Y36" s="158"/>
      <c r="Z36" s="158"/>
      <c r="AA36" s="158"/>
      <c r="AB36" s="155"/>
      <c r="AC36" s="150"/>
      <c r="AD36" s="150"/>
      <c r="AE36" s="154"/>
      <c r="AF36" s="158"/>
      <c r="AG36" s="159"/>
      <c r="AH36" s="160"/>
      <c r="AI36" s="156">
        <f t="shared" si="6"/>
        <v>0</v>
      </c>
      <c r="AJ36" s="156">
        <f t="shared" si="4"/>
        <v>0</v>
      </c>
      <c r="AK36" s="157">
        <f t="shared" si="8"/>
        <v>0</v>
      </c>
      <c r="AL36" s="19"/>
      <c r="AM36" s="14"/>
      <c r="AN36" s="9"/>
      <c r="AO36" s="10"/>
      <c r="AP36" s="11"/>
      <c r="AQ36" s="12"/>
      <c r="AR36" s="12"/>
      <c r="AS36" s="13"/>
      <c r="AT36" s="4"/>
      <c r="AX36" s="4"/>
      <c r="AY36" s="4"/>
      <c r="AZ36" s="4"/>
      <c r="BB36" s="13"/>
      <c r="BC36" s="4"/>
    </row>
    <row r="37" spans="1:55" ht="15.75" hidden="1" thickBot="1">
      <c r="A37" s="167" t="s">
        <v>53</v>
      </c>
      <c r="B37" s="163"/>
      <c r="C37" s="164"/>
      <c r="D37" s="240"/>
      <c r="E37" s="190"/>
      <c r="F37" s="187"/>
      <c r="G37" s="188"/>
      <c r="H37" s="212"/>
      <c r="I37" s="187"/>
      <c r="J37" s="187"/>
      <c r="K37" s="188"/>
      <c r="L37" s="188"/>
      <c r="M37" s="187"/>
      <c r="N37" s="187"/>
      <c r="O37" s="188"/>
      <c r="P37" s="188"/>
      <c r="Q37" s="187"/>
      <c r="R37" s="187"/>
      <c r="S37" s="154">
        <f t="shared" si="7"/>
        <v>0</v>
      </c>
      <c r="T37" s="210"/>
      <c r="U37" s="187"/>
      <c r="V37" s="187"/>
      <c r="W37" s="188"/>
      <c r="X37" s="210"/>
      <c r="Y37" s="210"/>
      <c r="Z37" s="210"/>
      <c r="AA37" s="210"/>
      <c r="AB37" s="243"/>
      <c r="AC37" s="187"/>
      <c r="AD37" s="187"/>
      <c r="AE37" s="188"/>
      <c r="AF37" s="210"/>
      <c r="AG37" s="212"/>
      <c r="AH37" s="189"/>
      <c r="AI37" s="156">
        <f t="shared" si="6"/>
        <v>0</v>
      </c>
      <c r="AJ37" s="156">
        <f t="shared" si="4"/>
        <v>0</v>
      </c>
      <c r="AK37" s="157">
        <f t="shared" si="8"/>
        <v>0</v>
      </c>
      <c r="AL37" s="19"/>
      <c r="AM37" s="14"/>
      <c r="AN37" s="9"/>
      <c r="AO37" s="10"/>
      <c r="AP37" s="11"/>
      <c r="AQ37" s="12"/>
      <c r="AR37" s="12"/>
      <c r="AS37" s="13"/>
      <c r="AT37" s="4"/>
      <c r="AX37" s="4"/>
      <c r="AY37" s="4"/>
      <c r="AZ37" s="4"/>
      <c r="BB37" s="13"/>
      <c r="BC37" s="4"/>
    </row>
    <row r="38" spans="1:55" ht="15" hidden="1">
      <c r="A38" s="167" t="s">
        <v>54</v>
      </c>
      <c r="B38" s="163"/>
      <c r="C38" s="164"/>
      <c r="D38" s="161"/>
      <c r="E38" s="216"/>
      <c r="F38" s="216"/>
      <c r="G38" s="214"/>
      <c r="H38" s="213"/>
      <c r="I38" s="216"/>
      <c r="J38" s="216"/>
      <c r="K38" s="214"/>
      <c r="L38" s="214"/>
      <c r="M38" s="216"/>
      <c r="N38" s="216"/>
      <c r="O38" s="214"/>
      <c r="P38" s="214"/>
      <c r="Q38" s="216"/>
      <c r="R38" s="216"/>
      <c r="S38" s="154">
        <f t="shared" si="7"/>
        <v>0</v>
      </c>
      <c r="T38" s="219"/>
      <c r="U38" s="216"/>
      <c r="V38" s="216"/>
      <c r="W38" s="214"/>
      <c r="X38" s="219"/>
      <c r="Y38" s="219"/>
      <c r="Z38" s="219"/>
      <c r="AA38" s="219"/>
      <c r="AB38" s="219"/>
      <c r="AC38" s="216"/>
      <c r="AD38" s="216"/>
      <c r="AE38" s="214"/>
      <c r="AF38" s="219"/>
      <c r="AG38" s="213"/>
      <c r="AH38" s="218"/>
      <c r="AI38" s="156">
        <f t="shared" si="6"/>
        <v>0</v>
      </c>
      <c r="AJ38" s="156">
        <f t="shared" si="4"/>
        <v>0</v>
      </c>
      <c r="AK38" s="157">
        <f t="shared" si="8"/>
        <v>0</v>
      </c>
      <c r="AL38" s="19"/>
      <c r="AM38" s="14"/>
      <c r="AN38" s="9"/>
      <c r="AO38" s="10"/>
      <c r="AP38" s="11"/>
      <c r="AQ38" s="12"/>
      <c r="AR38" s="12"/>
      <c r="AS38" s="13"/>
      <c r="AT38" s="4"/>
      <c r="AX38" s="4"/>
      <c r="AY38" s="4"/>
      <c r="AZ38" s="4"/>
      <c r="BB38" s="13"/>
      <c r="BC38" s="4"/>
    </row>
    <row r="39" spans="1:55" ht="15" hidden="1">
      <c r="A39" s="167" t="s">
        <v>55</v>
      </c>
      <c r="B39" s="165"/>
      <c r="C39" s="164"/>
      <c r="D39" s="150"/>
      <c r="E39" s="159"/>
      <c r="F39" s="159"/>
      <c r="G39" s="154"/>
      <c r="H39" s="159"/>
      <c r="I39" s="150"/>
      <c r="J39" s="150"/>
      <c r="K39" s="154"/>
      <c r="L39" s="154"/>
      <c r="M39" s="150"/>
      <c r="N39" s="150"/>
      <c r="O39" s="154"/>
      <c r="P39" s="154"/>
      <c r="Q39" s="150"/>
      <c r="R39" s="150"/>
      <c r="S39" s="154">
        <f t="shared" si="7"/>
        <v>0</v>
      </c>
      <c r="T39" s="158"/>
      <c r="U39" s="150"/>
      <c r="V39" s="150"/>
      <c r="W39" s="154"/>
      <c r="X39" s="158"/>
      <c r="Y39" s="158"/>
      <c r="Z39" s="158"/>
      <c r="AA39" s="158"/>
      <c r="AB39" s="158"/>
      <c r="AC39" s="150"/>
      <c r="AD39" s="150"/>
      <c r="AE39" s="154"/>
      <c r="AF39" s="158"/>
      <c r="AG39" s="159"/>
      <c r="AH39" s="160"/>
      <c r="AI39" s="156">
        <f t="shared" si="6"/>
        <v>0</v>
      </c>
      <c r="AJ39" s="156">
        <f t="shared" si="4"/>
        <v>0</v>
      </c>
      <c r="AK39" s="157">
        <f t="shared" si="8"/>
        <v>0</v>
      </c>
      <c r="AL39" s="19"/>
      <c r="AM39" s="14"/>
      <c r="AN39" s="9"/>
      <c r="AO39" s="10"/>
      <c r="AP39" s="11"/>
      <c r="AQ39" s="12"/>
      <c r="AR39" s="12"/>
      <c r="AS39" s="13"/>
      <c r="AT39" s="4"/>
      <c r="AX39" s="4"/>
      <c r="AY39" s="4"/>
      <c r="AZ39" s="4"/>
      <c r="BB39" s="13"/>
      <c r="BC39" s="4"/>
    </row>
    <row r="40" spans="1:55" ht="15" hidden="1">
      <c r="A40" s="167" t="s">
        <v>56</v>
      </c>
      <c r="B40" s="165"/>
      <c r="C40" s="164"/>
      <c r="D40" s="150"/>
      <c r="E40" s="159"/>
      <c r="F40" s="159"/>
      <c r="G40" s="154"/>
      <c r="H40" s="159"/>
      <c r="I40" s="150"/>
      <c r="J40" s="150"/>
      <c r="K40" s="154"/>
      <c r="L40" s="154"/>
      <c r="M40" s="150"/>
      <c r="N40" s="150"/>
      <c r="O40" s="154"/>
      <c r="P40" s="154"/>
      <c r="Q40" s="150"/>
      <c r="R40" s="150"/>
      <c r="S40" s="154">
        <f t="shared" si="7"/>
        <v>0</v>
      </c>
      <c r="T40" s="158"/>
      <c r="U40" s="150"/>
      <c r="V40" s="150"/>
      <c r="W40" s="154"/>
      <c r="X40" s="158"/>
      <c r="Y40" s="158"/>
      <c r="Z40" s="158"/>
      <c r="AA40" s="158"/>
      <c r="AB40" s="158"/>
      <c r="AC40" s="150"/>
      <c r="AD40" s="150"/>
      <c r="AE40" s="154"/>
      <c r="AF40" s="158"/>
      <c r="AG40" s="159"/>
      <c r="AH40" s="160"/>
      <c r="AI40" s="156">
        <f t="shared" si="6"/>
        <v>0</v>
      </c>
      <c r="AJ40" s="156">
        <f t="shared" si="4"/>
        <v>0</v>
      </c>
      <c r="AK40" s="157">
        <f t="shared" si="8"/>
        <v>0</v>
      </c>
      <c r="AL40" s="19"/>
      <c r="AM40" s="14"/>
      <c r="AN40" s="9"/>
      <c r="AO40" s="10"/>
      <c r="AP40" s="11"/>
      <c r="AQ40" s="12"/>
      <c r="AR40" s="12"/>
      <c r="AS40" s="13"/>
      <c r="AT40" s="4"/>
      <c r="AX40" s="4"/>
      <c r="AY40" s="4"/>
      <c r="AZ40" s="4"/>
      <c r="BB40" s="13"/>
      <c r="BC40" s="4"/>
    </row>
    <row r="41" spans="1:55" ht="15" hidden="1">
      <c r="A41" s="167" t="s">
        <v>62</v>
      </c>
      <c r="B41" s="163"/>
      <c r="C41" s="164"/>
      <c r="D41" s="161"/>
      <c r="E41" s="150"/>
      <c r="F41" s="150"/>
      <c r="G41" s="154"/>
      <c r="H41" s="159"/>
      <c r="I41" s="150"/>
      <c r="J41" s="150"/>
      <c r="K41" s="154"/>
      <c r="L41" s="154"/>
      <c r="M41" s="150"/>
      <c r="N41" s="150"/>
      <c r="O41" s="154"/>
      <c r="P41" s="154"/>
      <c r="Q41" s="150"/>
      <c r="R41" s="150"/>
      <c r="S41" s="154">
        <f t="shared" si="7"/>
        <v>0</v>
      </c>
      <c r="T41" s="158"/>
      <c r="U41" s="150"/>
      <c r="V41" s="150"/>
      <c r="W41" s="154"/>
      <c r="X41" s="158"/>
      <c r="Y41" s="158"/>
      <c r="Z41" s="158"/>
      <c r="AA41" s="158"/>
      <c r="AB41" s="158"/>
      <c r="AC41" s="150"/>
      <c r="AD41" s="150"/>
      <c r="AE41" s="154"/>
      <c r="AF41" s="158"/>
      <c r="AG41" s="159"/>
      <c r="AH41" s="160"/>
      <c r="AI41" s="156">
        <f t="shared" si="6"/>
        <v>0</v>
      </c>
      <c r="AJ41" s="156">
        <f t="shared" si="4"/>
        <v>0</v>
      </c>
      <c r="AK41" s="157">
        <f t="shared" si="8"/>
        <v>0</v>
      </c>
      <c r="AL41" s="19"/>
      <c r="AM41" s="14"/>
      <c r="AN41" s="9"/>
      <c r="AO41" s="10"/>
      <c r="AP41" s="11"/>
      <c r="AQ41" s="12"/>
      <c r="AR41" s="12"/>
      <c r="AS41" s="13"/>
      <c r="AT41" s="4"/>
      <c r="AX41" s="4"/>
      <c r="AY41" s="4"/>
      <c r="AZ41" s="4"/>
      <c r="BB41" s="13"/>
      <c r="BC41" s="4"/>
    </row>
    <row r="42" spans="1:55" ht="15" hidden="1">
      <c r="A42" s="167" t="s">
        <v>63</v>
      </c>
      <c r="B42" s="165"/>
      <c r="C42" s="164"/>
      <c r="D42" s="150"/>
      <c r="E42" s="159"/>
      <c r="F42" s="159"/>
      <c r="G42" s="154"/>
      <c r="H42" s="159"/>
      <c r="I42" s="150"/>
      <c r="J42" s="150"/>
      <c r="K42" s="154"/>
      <c r="L42" s="154"/>
      <c r="M42" s="150"/>
      <c r="N42" s="150"/>
      <c r="O42" s="154"/>
      <c r="P42" s="154"/>
      <c r="Q42" s="150"/>
      <c r="R42" s="150"/>
      <c r="S42" s="154">
        <f t="shared" si="7"/>
        <v>0</v>
      </c>
      <c r="T42" s="158"/>
      <c r="U42" s="150"/>
      <c r="V42" s="150"/>
      <c r="W42" s="154"/>
      <c r="X42" s="158"/>
      <c r="Y42" s="158"/>
      <c r="Z42" s="158"/>
      <c r="AA42" s="158"/>
      <c r="AB42" s="158"/>
      <c r="AC42" s="150"/>
      <c r="AD42" s="150"/>
      <c r="AE42" s="154"/>
      <c r="AF42" s="158"/>
      <c r="AG42" s="159"/>
      <c r="AH42" s="160"/>
      <c r="AI42" s="156">
        <f t="shared" si="6"/>
        <v>0</v>
      </c>
      <c r="AJ42" s="156">
        <f t="shared" si="4"/>
        <v>0</v>
      </c>
      <c r="AK42" s="157">
        <f>AVERAGE(G42,K42,O42,S42,W42)</f>
        <v>0</v>
      </c>
      <c r="AL42" s="19"/>
      <c r="AM42" s="14"/>
      <c r="AN42" s="9"/>
      <c r="AO42" s="10"/>
      <c r="AP42" s="11"/>
      <c r="AQ42" s="12"/>
      <c r="AR42" s="12"/>
      <c r="AS42" s="13"/>
      <c r="AT42" s="4"/>
      <c r="AX42" s="4"/>
      <c r="AY42" s="4"/>
      <c r="AZ42" s="4"/>
      <c r="BB42" s="13"/>
      <c r="BC42" s="4"/>
    </row>
    <row r="43" spans="1:52" ht="15">
      <c r="A43" s="167"/>
      <c r="B43" s="168"/>
      <c r="C43" s="168"/>
      <c r="D43" s="169"/>
      <c r="E43" s="170"/>
      <c r="F43" s="170"/>
      <c r="G43" s="171"/>
      <c r="H43" s="170"/>
      <c r="I43" s="170"/>
      <c r="J43" s="172"/>
      <c r="K43" s="170"/>
      <c r="L43" s="170"/>
      <c r="M43" s="173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3"/>
      <c r="AJ43" s="173"/>
      <c r="AK43" s="157"/>
      <c r="AL43" s="7"/>
      <c r="AM43" s="14"/>
      <c r="AN43" s="2"/>
      <c r="AQ43" s="12"/>
      <c r="AR43" s="12"/>
      <c r="AS43" s="13"/>
      <c r="AT43" s="4"/>
      <c r="AX43" s="4"/>
      <c r="AY43" s="4"/>
      <c r="AZ43" s="4"/>
    </row>
    <row r="44" spans="1:52" ht="15.75" thickBot="1">
      <c r="A44" s="258" t="s">
        <v>129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7"/>
      <c r="AM44" s="14"/>
      <c r="AN44" s="9"/>
      <c r="AO44" s="17"/>
      <c r="AP44" s="9"/>
      <c r="AQ44" s="12"/>
      <c r="AR44" s="12"/>
      <c r="AS44" s="13"/>
      <c r="AT44" s="4"/>
      <c r="AX44" s="4"/>
      <c r="AY44" s="4"/>
      <c r="AZ44" s="4"/>
    </row>
    <row r="45" spans="1:55" ht="15.75" thickBot="1">
      <c r="A45" s="175"/>
      <c r="B45" s="221" t="s">
        <v>0</v>
      </c>
      <c r="C45" s="222" t="s">
        <v>28</v>
      </c>
      <c r="D45" s="223" t="s">
        <v>1</v>
      </c>
      <c r="E45" s="224" t="s">
        <v>17</v>
      </c>
      <c r="F45" s="225" t="s">
        <v>18</v>
      </c>
      <c r="G45" s="226" t="s">
        <v>19</v>
      </c>
      <c r="H45" s="227" t="s">
        <v>16</v>
      </c>
      <c r="I45" s="228" t="s">
        <v>17</v>
      </c>
      <c r="J45" s="225" t="s">
        <v>18</v>
      </c>
      <c r="K45" s="226" t="s">
        <v>19</v>
      </c>
      <c r="L45" s="227" t="s">
        <v>15</v>
      </c>
      <c r="M45" s="228" t="s">
        <v>17</v>
      </c>
      <c r="N45" s="225" t="s">
        <v>18</v>
      </c>
      <c r="O45" s="226" t="s">
        <v>19</v>
      </c>
      <c r="P45" s="227" t="s">
        <v>9</v>
      </c>
      <c r="Q45" s="228" t="s">
        <v>17</v>
      </c>
      <c r="R45" s="225" t="s">
        <v>18</v>
      </c>
      <c r="S45" s="226" t="s">
        <v>19</v>
      </c>
      <c r="T45" s="227" t="s">
        <v>10</v>
      </c>
      <c r="U45" s="228" t="s">
        <v>17</v>
      </c>
      <c r="V45" s="225" t="s">
        <v>18</v>
      </c>
      <c r="W45" s="226" t="s">
        <v>19</v>
      </c>
      <c r="X45" s="227" t="s">
        <v>11</v>
      </c>
      <c r="Y45" s="228" t="s">
        <v>17</v>
      </c>
      <c r="Z45" s="225" t="s">
        <v>18</v>
      </c>
      <c r="AA45" s="226" t="s">
        <v>19</v>
      </c>
      <c r="AB45" s="227" t="s">
        <v>92</v>
      </c>
      <c r="AC45" s="228" t="s">
        <v>17</v>
      </c>
      <c r="AD45" s="225" t="s">
        <v>18</v>
      </c>
      <c r="AE45" s="226" t="s">
        <v>19</v>
      </c>
      <c r="AF45" s="227" t="s">
        <v>100</v>
      </c>
      <c r="AG45" s="37" t="s">
        <v>104</v>
      </c>
      <c r="AH45" s="38" t="s">
        <v>105</v>
      </c>
      <c r="AI45" s="229" t="s">
        <v>6</v>
      </c>
      <c r="AJ45" s="230" t="s">
        <v>7</v>
      </c>
      <c r="AK45" s="231" t="s">
        <v>8</v>
      </c>
      <c r="AM45" s="14"/>
      <c r="AN45" s="9"/>
      <c r="AO45" s="17"/>
      <c r="AP45" s="9"/>
      <c r="AQ45" s="12"/>
      <c r="AR45" s="12"/>
      <c r="AS45" s="13"/>
      <c r="AT45" s="4"/>
      <c r="AX45" s="4"/>
      <c r="AY45" s="4"/>
      <c r="AZ45" s="4"/>
      <c r="BB45" s="13"/>
      <c r="BC45" s="4"/>
    </row>
    <row r="46" spans="1:55" ht="15">
      <c r="A46" s="179" t="s">
        <v>2</v>
      </c>
      <c r="B46" s="248" t="s">
        <v>112</v>
      </c>
      <c r="C46" s="213">
        <v>2008</v>
      </c>
      <c r="D46" s="248" t="s">
        <v>27</v>
      </c>
      <c r="E46" s="216">
        <v>88</v>
      </c>
      <c r="F46" s="216">
        <v>87</v>
      </c>
      <c r="G46" s="154">
        <f aca="true" t="shared" si="9" ref="G46:G52">E46+F46</f>
        <v>175</v>
      </c>
      <c r="H46" s="159">
        <v>30</v>
      </c>
      <c r="I46" s="215">
        <v>89</v>
      </c>
      <c r="J46" s="216">
        <v>89</v>
      </c>
      <c r="K46" s="154">
        <f>I46+J46</f>
        <v>178</v>
      </c>
      <c r="L46" s="217">
        <v>26</v>
      </c>
      <c r="M46" s="215">
        <v>89</v>
      </c>
      <c r="N46" s="216">
        <v>91</v>
      </c>
      <c r="O46" s="154">
        <f aca="true" t="shared" si="10" ref="O46:O54">M46+N46</f>
        <v>180</v>
      </c>
      <c r="P46" s="217">
        <v>24</v>
      </c>
      <c r="Q46" s="216">
        <v>92</v>
      </c>
      <c r="R46" s="216">
        <v>96</v>
      </c>
      <c r="S46" s="154">
        <f aca="true" t="shared" si="11" ref="S46:S51">Q46+R46</f>
        <v>188</v>
      </c>
      <c r="T46" s="218">
        <v>30</v>
      </c>
      <c r="U46" s="216"/>
      <c r="V46" s="216"/>
      <c r="W46" s="214"/>
      <c r="X46" s="219"/>
      <c r="Y46" s="215"/>
      <c r="Z46" s="216"/>
      <c r="AA46" s="214"/>
      <c r="AB46" s="218"/>
      <c r="AC46" s="220"/>
      <c r="AD46" s="216"/>
      <c r="AE46" s="214"/>
      <c r="AF46" s="219"/>
      <c r="AG46" s="250"/>
      <c r="AH46" s="251"/>
      <c r="AI46" s="156">
        <f aca="true" t="shared" si="12" ref="AI46:AI65">SUM(G46+K46+O46+S46+W46+AO4340+AA46+AE46)-AG46</f>
        <v>721</v>
      </c>
      <c r="AJ46" s="156">
        <f aca="true" t="shared" si="13" ref="AJ46:AJ65">SUM(H46+L46+P46+T46+X46+AP4340+AB46+AF46)-AH46</f>
        <v>110</v>
      </c>
      <c r="AK46" s="157">
        <f aca="true" t="shared" si="14" ref="AK46:AK55">AVERAGE(G46,K46,O46,S46,W46)</f>
        <v>180.25</v>
      </c>
      <c r="AM46" s="8"/>
      <c r="AN46" s="9"/>
      <c r="AO46" s="10"/>
      <c r="AP46" s="22"/>
      <c r="AQ46" s="12"/>
      <c r="AR46" s="12"/>
      <c r="AS46" s="13"/>
      <c r="AT46" s="4"/>
      <c r="AX46" s="4"/>
      <c r="AY46" s="4"/>
      <c r="AZ46" s="4"/>
      <c r="BB46" s="13"/>
      <c r="BC46" s="4"/>
    </row>
    <row r="47" spans="1:55" ht="15">
      <c r="A47" s="179" t="s">
        <v>3</v>
      </c>
      <c r="B47" s="141" t="s">
        <v>109</v>
      </c>
      <c r="C47" s="159">
        <v>2008</v>
      </c>
      <c r="D47" s="141" t="s">
        <v>27</v>
      </c>
      <c r="E47" s="150">
        <v>85</v>
      </c>
      <c r="F47" s="150">
        <v>85</v>
      </c>
      <c r="G47" s="154">
        <f t="shared" si="9"/>
        <v>170</v>
      </c>
      <c r="H47" s="159">
        <v>26</v>
      </c>
      <c r="I47" s="165">
        <v>82</v>
      </c>
      <c r="J47" s="150">
        <v>92</v>
      </c>
      <c r="K47" s="154">
        <f>I47+J47</f>
        <v>174</v>
      </c>
      <c r="L47" s="180">
        <v>24</v>
      </c>
      <c r="M47" s="165">
        <v>93</v>
      </c>
      <c r="N47" s="150">
        <v>88</v>
      </c>
      <c r="O47" s="154">
        <f t="shared" si="10"/>
        <v>181</v>
      </c>
      <c r="P47" s="180">
        <v>26</v>
      </c>
      <c r="Q47" s="150">
        <v>83</v>
      </c>
      <c r="R47" s="150">
        <v>86</v>
      </c>
      <c r="S47" s="154">
        <f t="shared" si="11"/>
        <v>169</v>
      </c>
      <c r="T47" s="160">
        <v>20</v>
      </c>
      <c r="U47" s="150"/>
      <c r="V47" s="150"/>
      <c r="W47" s="154"/>
      <c r="X47" s="158"/>
      <c r="Y47" s="165"/>
      <c r="Z47" s="150"/>
      <c r="AA47" s="154"/>
      <c r="AB47" s="160"/>
      <c r="AC47" s="183"/>
      <c r="AD47" s="150"/>
      <c r="AE47" s="154"/>
      <c r="AF47" s="158"/>
      <c r="AG47" s="252"/>
      <c r="AH47" s="253"/>
      <c r="AI47" s="156">
        <f t="shared" si="12"/>
        <v>694</v>
      </c>
      <c r="AJ47" s="156">
        <f t="shared" si="13"/>
        <v>96</v>
      </c>
      <c r="AK47" s="157">
        <f t="shared" si="14"/>
        <v>173.5</v>
      </c>
      <c r="AL47" s="19"/>
      <c r="AM47" s="14"/>
      <c r="AN47" s="9"/>
      <c r="AO47" s="10"/>
      <c r="AP47" s="11"/>
      <c r="AQ47" s="12"/>
      <c r="AR47" s="12"/>
      <c r="AS47" s="13"/>
      <c r="AT47" s="4"/>
      <c r="AX47" s="4"/>
      <c r="AY47" s="4"/>
      <c r="AZ47" s="4"/>
      <c r="BB47" s="13"/>
      <c r="BC47" s="4"/>
    </row>
    <row r="48" spans="1:55" ht="15">
      <c r="A48" s="179" t="s">
        <v>4</v>
      </c>
      <c r="B48" s="141" t="s">
        <v>110</v>
      </c>
      <c r="C48" s="159">
        <v>2008</v>
      </c>
      <c r="D48" s="141" t="s">
        <v>115</v>
      </c>
      <c r="E48" s="150">
        <v>80</v>
      </c>
      <c r="F48" s="150">
        <v>82</v>
      </c>
      <c r="G48" s="154">
        <f t="shared" si="9"/>
        <v>162</v>
      </c>
      <c r="H48" s="159">
        <v>21</v>
      </c>
      <c r="I48" s="165">
        <v>81</v>
      </c>
      <c r="J48" s="150">
        <v>80</v>
      </c>
      <c r="K48" s="154">
        <f>I48+J48</f>
        <v>161</v>
      </c>
      <c r="L48" s="180">
        <v>19</v>
      </c>
      <c r="M48" s="165">
        <v>89</v>
      </c>
      <c r="N48" s="150">
        <v>92</v>
      </c>
      <c r="O48" s="154">
        <f t="shared" si="10"/>
        <v>181</v>
      </c>
      <c r="P48" s="180">
        <v>30</v>
      </c>
      <c r="Q48" s="165">
        <v>84</v>
      </c>
      <c r="R48" s="150">
        <v>88</v>
      </c>
      <c r="S48" s="154">
        <f t="shared" si="11"/>
        <v>172</v>
      </c>
      <c r="T48" s="160">
        <v>22</v>
      </c>
      <c r="U48" s="165"/>
      <c r="V48" s="150"/>
      <c r="W48" s="154"/>
      <c r="X48" s="158"/>
      <c r="Y48" s="165"/>
      <c r="Z48" s="150"/>
      <c r="AA48" s="154"/>
      <c r="AB48" s="160"/>
      <c r="AC48" s="183"/>
      <c r="AD48" s="150"/>
      <c r="AE48" s="154"/>
      <c r="AF48" s="158"/>
      <c r="AG48" s="252"/>
      <c r="AH48" s="253"/>
      <c r="AI48" s="156">
        <f t="shared" si="12"/>
        <v>676</v>
      </c>
      <c r="AJ48" s="156">
        <f t="shared" si="13"/>
        <v>92</v>
      </c>
      <c r="AK48" s="157">
        <f t="shared" si="14"/>
        <v>169</v>
      </c>
      <c r="AL48" s="19"/>
      <c r="AM48" s="14"/>
      <c r="AN48" s="9"/>
      <c r="AO48" s="10"/>
      <c r="AP48" s="11"/>
      <c r="AQ48" s="12"/>
      <c r="AR48" s="12"/>
      <c r="AS48" s="13"/>
      <c r="AT48" s="4"/>
      <c r="AX48" s="4"/>
      <c r="AY48" s="4"/>
      <c r="AZ48" s="4"/>
      <c r="BB48" s="13"/>
      <c r="BC48" s="4"/>
    </row>
    <row r="49" spans="1:55" ht="15">
      <c r="A49" s="179" t="s">
        <v>5</v>
      </c>
      <c r="B49" s="141" t="s">
        <v>157</v>
      </c>
      <c r="C49" s="159">
        <v>2008</v>
      </c>
      <c r="D49" s="141" t="s">
        <v>106</v>
      </c>
      <c r="E49" s="150">
        <v>74</v>
      </c>
      <c r="F49" s="150">
        <v>79</v>
      </c>
      <c r="G49" s="154">
        <f t="shared" si="9"/>
        <v>153</v>
      </c>
      <c r="H49" s="159">
        <v>20</v>
      </c>
      <c r="I49" s="165">
        <v>79</v>
      </c>
      <c r="J49" s="150">
        <v>86</v>
      </c>
      <c r="K49" s="154">
        <f>I49+J49</f>
        <v>165</v>
      </c>
      <c r="L49" s="180">
        <v>21</v>
      </c>
      <c r="M49" s="165">
        <v>84</v>
      </c>
      <c r="N49" s="150">
        <v>79</v>
      </c>
      <c r="O49" s="154">
        <f t="shared" si="10"/>
        <v>163</v>
      </c>
      <c r="P49" s="180">
        <v>19</v>
      </c>
      <c r="Q49" s="165">
        <v>87</v>
      </c>
      <c r="R49" s="150">
        <v>85</v>
      </c>
      <c r="S49" s="154">
        <f t="shared" si="11"/>
        <v>172</v>
      </c>
      <c r="T49" s="160">
        <v>24</v>
      </c>
      <c r="U49" s="165"/>
      <c r="V49" s="150"/>
      <c r="W49" s="154"/>
      <c r="X49" s="158"/>
      <c r="Y49" s="165"/>
      <c r="Z49" s="150"/>
      <c r="AA49" s="154"/>
      <c r="AB49" s="160"/>
      <c r="AC49" s="183"/>
      <c r="AD49" s="150"/>
      <c r="AE49" s="154"/>
      <c r="AF49" s="158"/>
      <c r="AG49" s="252"/>
      <c r="AH49" s="253"/>
      <c r="AI49" s="156">
        <f t="shared" si="12"/>
        <v>653</v>
      </c>
      <c r="AJ49" s="156">
        <f t="shared" si="13"/>
        <v>84</v>
      </c>
      <c r="AK49" s="157">
        <f t="shared" si="14"/>
        <v>163.25</v>
      </c>
      <c r="AL49" s="19"/>
      <c r="AM49" s="14"/>
      <c r="AN49" s="9"/>
      <c r="AO49" s="10"/>
      <c r="AP49" s="11"/>
      <c r="AQ49" s="12"/>
      <c r="AR49" s="12"/>
      <c r="AS49" s="13"/>
      <c r="AT49" s="4"/>
      <c r="AX49" s="4"/>
      <c r="AY49" s="4"/>
      <c r="AZ49" s="4"/>
      <c r="BB49" s="13"/>
      <c r="BC49" s="4"/>
    </row>
    <row r="50" spans="1:55" ht="15">
      <c r="A50" s="179" t="s">
        <v>32</v>
      </c>
      <c r="B50" s="141" t="s">
        <v>111</v>
      </c>
      <c r="C50" s="159">
        <v>2008</v>
      </c>
      <c r="D50" s="141" t="s">
        <v>12</v>
      </c>
      <c r="E50" s="150">
        <v>80</v>
      </c>
      <c r="F50" s="150">
        <v>63</v>
      </c>
      <c r="G50" s="154">
        <f t="shared" si="9"/>
        <v>143</v>
      </c>
      <c r="H50" s="159">
        <v>19</v>
      </c>
      <c r="I50" s="165">
        <v>77</v>
      </c>
      <c r="J50" s="150">
        <v>86</v>
      </c>
      <c r="K50" s="154">
        <f>I50+J50</f>
        <v>163</v>
      </c>
      <c r="L50" s="180">
        <v>20</v>
      </c>
      <c r="M50" s="165">
        <v>84</v>
      </c>
      <c r="N50" s="150">
        <v>83</v>
      </c>
      <c r="O50" s="154">
        <f t="shared" si="10"/>
        <v>167</v>
      </c>
      <c r="P50" s="180">
        <v>20</v>
      </c>
      <c r="Q50" s="165">
        <v>82</v>
      </c>
      <c r="R50" s="150">
        <v>84</v>
      </c>
      <c r="S50" s="154">
        <f t="shared" si="11"/>
        <v>166</v>
      </c>
      <c r="T50" s="160">
        <v>19</v>
      </c>
      <c r="U50" s="165"/>
      <c r="V50" s="150"/>
      <c r="W50" s="198"/>
      <c r="X50" s="158"/>
      <c r="Y50" s="165"/>
      <c r="Z50" s="150"/>
      <c r="AA50" s="198"/>
      <c r="AB50" s="160"/>
      <c r="AC50" s="183"/>
      <c r="AD50" s="150"/>
      <c r="AE50" s="154"/>
      <c r="AF50" s="158"/>
      <c r="AG50" s="252"/>
      <c r="AH50" s="253"/>
      <c r="AI50" s="156">
        <f t="shared" si="12"/>
        <v>639</v>
      </c>
      <c r="AJ50" s="156">
        <f t="shared" si="13"/>
        <v>78</v>
      </c>
      <c r="AK50" s="157">
        <f t="shared" si="14"/>
        <v>159.75</v>
      </c>
      <c r="AL50" s="19"/>
      <c r="AM50" s="14"/>
      <c r="AN50" s="9"/>
      <c r="AO50" s="10"/>
      <c r="AP50" s="11"/>
      <c r="AQ50" s="12"/>
      <c r="AR50" s="12"/>
      <c r="AS50" s="13"/>
      <c r="AT50" s="4"/>
      <c r="AX50" s="4"/>
      <c r="AY50" s="4"/>
      <c r="AZ50" s="4"/>
      <c r="BB50" s="13"/>
      <c r="BC50" s="4"/>
    </row>
    <row r="51" spans="1:55" ht="15">
      <c r="A51" s="179" t="s">
        <v>58</v>
      </c>
      <c r="B51" s="141" t="s">
        <v>121</v>
      </c>
      <c r="C51" s="159">
        <v>2008</v>
      </c>
      <c r="D51" s="153" t="s">
        <v>12</v>
      </c>
      <c r="E51" s="150">
        <v>78</v>
      </c>
      <c r="F51" s="150">
        <v>89</v>
      </c>
      <c r="G51" s="154">
        <f t="shared" si="9"/>
        <v>167</v>
      </c>
      <c r="H51" s="159">
        <v>24</v>
      </c>
      <c r="I51" s="150"/>
      <c r="J51" s="150"/>
      <c r="K51" s="154"/>
      <c r="L51" s="154"/>
      <c r="M51" s="150">
        <v>87</v>
      </c>
      <c r="N51" s="150">
        <v>83</v>
      </c>
      <c r="O51" s="154">
        <f t="shared" si="10"/>
        <v>170</v>
      </c>
      <c r="P51" s="154">
        <v>21</v>
      </c>
      <c r="Q51" s="150">
        <v>89</v>
      </c>
      <c r="R51" s="150">
        <v>92</v>
      </c>
      <c r="S51" s="154">
        <f t="shared" si="11"/>
        <v>181</v>
      </c>
      <c r="T51" s="159">
        <v>26</v>
      </c>
      <c r="U51" s="150"/>
      <c r="V51" s="150"/>
      <c r="W51" s="154"/>
      <c r="X51" s="159"/>
      <c r="Y51" s="150"/>
      <c r="Z51" s="150"/>
      <c r="AA51" s="214"/>
      <c r="AB51" s="159"/>
      <c r="AC51" s="150"/>
      <c r="AD51" s="150"/>
      <c r="AE51" s="154"/>
      <c r="AF51" s="159"/>
      <c r="AG51" s="249">
        <v>0</v>
      </c>
      <c r="AH51" s="249">
        <v>0</v>
      </c>
      <c r="AI51" s="156">
        <f t="shared" si="12"/>
        <v>518</v>
      </c>
      <c r="AJ51" s="156">
        <f t="shared" si="13"/>
        <v>71</v>
      </c>
      <c r="AK51" s="157">
        <f t="shared" si="14"/>
        <v>172.66666666666666</v>
      </c>
      <c r="AL51" s="19"/>
      <c r="AM51" s="14"/>
      <c r="AN51" s="9"/>
      <c r="AO51" s="10"/>
      <c r="AP51" s="11"/>
      <c r="AQ51" s="12"/>
      <c r="AR51" s="12"/>
      <c r="AS51" s="13"/>
      <c r="AT51" s="4"/>
      <c r="AX51" s="4"/>
      <c r="AY51" s="4"/>
      <c r="AZ51" s="4"/>
      <c r="BB51" s="13"/>
      <c r="BC51" s="4"/>
    </row>
    <row r="52" spans="1:55" ht="15">
      <c r="A52" s="179" t="s">
        <v>59</v>
      </c>
      <c r="B52" s="150" t="s">
        <v>94</v>
      </c>
      <c r="C52" s="159">
        <v>2009</v>
      </c>
      <c r="D52" s="161" t="s">
        <v>27</v>
      </c>
      <c r="E52" s="159">
        <v>83</v>
      </c>
      <c r="F52" s="159">
        <v>83</v>
      </c>
      <c r="G52" s="154">
        <f t="shared" si="9"/>
        <v>166</v>
      </c>
      <c r="H52" s="159">
        <v>22</v>
      </c>
      <c r="I52" s="165">
        <v>85</v>
      </c>
      <c r="J52" s="150">
        <v>87</v>
      </c>
      <c r="K52" s="154">
        <f>I52+J52</f>
        <v>172</v>
      </c>
      <c r="L52" s="180">
        <v>22</v>
      </c>
      <c r="M52" s="165">
        <v>89</v>
      </c>
      <c r="N52" s="150">
        <v>88</v>
      </c>
      <c r="O52" s="154">
        <f t="shared" si="10"/>
        <v>177</v>
      </c>
      <c r="P52" s="180">
        <v>22</v>
      </c>
      <c r="Q52" s="165"/>
      <c r="R52" s="150"/>
      <c r="S52" s="154"/>
      <c r="T52" s="160"/>
      <c r="U52" s="165"/>
      <c r="V52" s="150"/>
      <c r="W52" s="154"/>
      <c r="X52" s="158"/>
      <c r="Y52" s="165"/>
      <c r="Z52" s="150"/>
      <c r="AA52" s="154"/>
      <c r="AB52" s="160"/>
      <c r="AC52" s="183"/>
      <c r="AD52" s="150"/>
      <c r="AE52" s="154"/>
      <c r="AF52" s="158"/>
      <c r="AG52" s="252">
        <v>0</v>
      </c>
      <c r="AH52" s="253">
        <v>0</v>
      </c>
      <c r="AI52" s="156">
        <f t="shared" si="12"/>
        <v>515</v>
      </c>
      <c r="AJ52" s="156">
        <f t="shared" si="13"/>
        <v>66</v>
      </c>
      <c r="AK52" s="157">
        <f t="shared" si="14"/>
        <v>171.66666666666666</v>
      </c>
      <c r="AL52" s="19"/>
      <c r="AM52" s="14"/>
      <c r="AN52" s="9"/>
      <c r="AO52" s="10"/>
      <c r="AP52" s="11"/>
      <c r="AQ52" s="12"/>
      <c r="AR52" s="12"/>
      <c r="AS52" s="13"/>
      <c r="AT52" s="4"/>
      <c r="AX52" s="4"/>
      <c r="AY52" s="4"/>
      <c r="AZ52" s="4"/>
      <c r="BB52" s="13"/>
      <c r="BC52" s="4"/>
    </row>
    <row r="53" spans="1:55" ht="15">
      <c r="A53" s="179" t="s">
        <v>60</v>
      </c>
      <c r="B53" s="150" t="s">
        <v>205</v>
      </c>
      <c r="C53" s="159"/>
      <c r="D53" s="150" t="s">
        <v>12</v>
      </c>
      <c r="E53" s="159"/>
      <c r="F53" s="159"/>
      <c r="G53" s="154"/>
      <c r="H53" s="159"/>
      <c r="I53" s="165"/>
      <c r="J53" s="150"/>
      <c r="K53" s="154"/>
      <c r="L53" s="180"/>
      <c r="M53" s="165">
        <v>77</v>
      </c>
      <c r="N53" s="150">
        <v>80</v>
      </c>
      <c r="O53" s="154">
        <f t="shared" si="10"/>
        <v>157</v>
      </c>
      <c r="P53" s="180">
        <v>18</v>
      </c>
      <c r="Q53" s="165">
        <v>84</v>
      </c>
      <c r="R53" s="150">
        <v>86</v>
      </c>
      <c r="S53" s="154">
        <f>Q53+R53</f>
        <v>170</v>
      </c>
      <c r="T53" s="160">
        <v>21</v>
      </c>
      <c r="U53" s="165"/>
      <c r="V53" s="150"/>
      <c r="W53" s="154"/>
      <c r="X53" s="158"/>
      <c r="Y53" s="165"/>
      <c r="Z53" s="150"/>
      <c r="AA53" s="154"/>
      <c r="AB53" s="160"/>
      <c r="AC53" s="183"/>
      <c r="AD53" s="150"/>
      <c r="AE53" s="154"/>
      <c r="AF53" s="158"/>
      <c r="AG53" s="252">
        <v>0</v>
      </c>
      <c r="AH53" s="253">
        <v>0</v>
      </c>
      <c r="AI53" s="156">
        <f t="shared" si="12"/>
        <v>327</v>
      </c>
      <c r="AJ53" s="156">
        <f t="shared" si="13"/>
        <v>39</v>
      </c>
      <c r="AK53" s="157">
        <f t="shared" si="14"/>
        <v>163.5</v>
      </c>
      <c r="AL53" s="19"/>
      <c r="AM53" s="14"/>
      <c r="AN53" s="9"/>
      <c r="AO53" s="10"/>
      <c r="AP53" s="11"/>
      <c r="AQ53" s="12"/>
      <c r="AR53" s="12"/>
      <c r="AS53" s="13"/>
      <c r="AT53" s="4"/>
      <c r="AX53" s="4"/>
      <c r="AY53" s="4"/>
      <c r="AZ53" s="4"/>
      <c r="BB53" s="13"/>
      <c r="BC53" s="4"/>
    </row>
    <row r="54" spans="1:55" ht="15">
      <c r="A54" s="179" t="s">
        <v>60</v>
      </c>
      <c r="B54" s="150" t="s">
        <v>206</v>
      </c>
      <c r="C54" s="159"/>
      <c r="D54" s="150" t="s">
        <v>12</v>
      </c>
      <c r="E54" s="159"/>
      <c r="F54" s="159"/>
      <c r="G54" s="154"/>
      <c r="H54" s="159"/>
      <c r="I54" s="165"/>
      <c r="J54" s="150"/>
      <c r="K54" s="154"/>
      <c r="L54" s="180"/>
      <c r="M54" s="165">
        <v>70</v>
      </c>
      <c r="N54" s="150">
        <v>72</v>
      </c>
      <c r="O54" s="154">
        <f t="shared" si="10"/>
        <v>142</v>
      </c>
      <c r="P54" s="180">
        <v>17</v>
      </c>
      <c r="Q54" s="165">
        <v>78</v>
      </c>
      <c r="R54" s="150">
        <v>82</v>
      </c>
      <c r="S54" s="154">
        <f>Q54+R54</f>
        <v>160</v>
      </c>
      <c r="T54" s="160">
        <v>18</v>
      </c>
      <c r="U54" s="165"/>
      <c r="V54" s="150"/>
      <c r="W54" s="154"/>
      <c r="X54" s="158"/>
      <c r="Y54" s="165"/>
      <c r="Z54" s="150"/>
      <c r="AA54" s="154"/>
      <c r="AB54" s="160"/>
      <c r="AC54" s="183"/>
      <c r="AD54" s="150"/>
      <c r="AE54" s="154"/>
      <c r="AF54" s="158"/>
      <c r="AG54" s="252">
        <v>0</v>
      </c>
      <c r="AH54" s="253">
        <v>0</v>
      </c>
      <c r="AI54" s="156">
        <f t="shared" si="12"/>
        <v>302</v>
      </c>
      <c r="AJ54" s="156">
        <f t="shared" si="13"/>
        <v>35</v>
      </c>
      <c r="AK54" s="157">
        <f t="shared" si="14"/>
        <v>151</v>
      </c>
      <c r="AL54" s="19"/>
      <c r="AM54" s="14"/>
      <c r="AN54" s="9"/>
      <c r="AO54" s="10"/>
      <c r="AP54" s="11"/>
      <c r="AQ54" s="12"/>
      <c r="AR54" s="12"/>
      <c r="AS54" s="13"/>
      <c r="AT54" s="4"/>
      <c r="AX54" s="4"/>
      <c r="AY54" s="4"/>
      <c r="AZ54" s="4"/>
      <c r="BB54" s="13"/>
      <c r="BC54" s="4"/>
    </row>
    <row r="55" spans="1:55" ht="15">
      <c r="A55" s="179" t="s">
        <v>61</v>
      </c>
      <c r="B55" s="141" t="s">
        <v>195</v>
      </c>
      <c r="C55" s="159"/>
      <c r="D55" s="141" t="s">
        <v>196</v>
      </c>
      <c r="E55" s="150"/>
      <c r="F55" s="150"/>
      <c r="G55" s="154"/>
      <c r="H55" s="159"/>
      <c r="I55" s="165">
        <v>92</v>
      </c>
      <c r="J55" s="150">
        <v>86</v>
      </c>
      <c r="K55" s="154">
        <f>SUM(I55:J55)</f>
        <v>178</v>
      </c>
      <c r="L55" s="180">
        <v>30</v>
      </c>
      <c r="M55" s="165"/>
      <c r="N55" s="150"/>
      <c r="O55" s="154"/>
      <c r="P55" s="180"/>
      <c r="Q55" s="165"/>
      <c r="R55" s="150"/>
      <c r="S55" s="154"/>
      <c r="T55" s="160"/>
      <c r="U55" s="165"/>
      <c r="V55" s="150"/>
      <c r="W55" s="154"/>
      <c r="X55" s="158"/>
      <c r="Y55" s="165"/>
      <c r="Z55" s="150"/>
      <c r="AA55" s="154"/>
      <c r="AB55" s="160"/>
      <c r="AC55" s="183"/>
      <c r="AD55" s="150"/>
      <c r="AE55" s="154"/>
      <c r="AF55" s="158"/>
      <c r="AG55" s="252">
        <v>0</v>
      </c>
      <c r="AH55" s="253">
        <v>0</v>
      </c>
      <c r="AI55" s="156">
        <f t="shared" si="12"/>
        <v>178</v>
      </c>
      <c r="AJ55" s="156">
        <f t="shared" si="13"/>
        <v>30</v>
      </c>
      <c r="AK55" s="157">
        <f t="shared" si="14"/>
        <v>178</v>
      </c>
      <c r="AL55" s="19"/>
      <c r="AM55" s="14"/>
      <c r="AN55" s="9"/>
      <c r="AO55" s="10"/>
      <c r="AP55" s="11"/>
      <c r="AQ55" s="12"/>
      <c r="AR55" s="12"/>
      <c r="AS55" s="13"/>
      <c r="AT55" s="4"/>
      <c r="AX55" s="4"/>
      <c r="AY55" s="4"/>
      <c r="AZ55" s="4"/>
      <c r="BB55" s="13"/>
      <c r="BC55" s="4"/>
    </row>
    <row r="56" spans="1:55" ht="15" hidden="1">
      <c r="A56" s="179" t="s">
        <v>33</v>
      </c>
      <c r="B56" s="161"/>
      <c r="C56" s="161"/>
      <c r="D56" s="161"/>
      <c r="E56" s="150"/>
      <c r="F56" s="150"/>
      <c r="G56" s="154"/>
      <c r="H56" s="160"/>
      <c r="I56" s="165"/>
      <c r="J56" s="150"/>
      <c r="K56" s="154"/>
      <c r="L56" s="180"/>
      <c r="M56" s="165"/>
      <c r="N56" s="150"/>
      <c r="O56" s="154">
        <f aca="true" t="shared" si="15" ref="O56:O65">M56+N56</f>
        <v>0</v>
      </c>
      <c r="P56" s="180"/>
      <c r="Q56" s="150"/>
      <c r="R56" s="150"/>
      <c r="S56" s="154">
        <f aca="true" t="shared" si="16" ref="S56:S65">Q56+R56</f>
        <v>0</v>
      </c>
      <c r="T56" s="160"/>
      <c r="U56" s="150"/>
      <c r="V56" s="150"/>
      <c r="W56" s="154"/>
      <c r="X56" s="158"/>
      <c r="Y56" s="201"/>
      <c r="Z56" s="159"/>
      <c r="AA56" s="154"/>
      <c r="AB56" s="160"/>
      <c r="AC56" s="183"/>
      <c r="AD56" s="150"/>
      <c r="AE56" s="154"/>
      <c r="AF56" s="158"/>
      <c r="AG56" s="201"/>
      <c r="AH56" s="160"/>
      <c r="AI56" s="156">
        <f t="shared" si="12"/>
        <v>0</v>
      </c>
      <c r="AJ56" s="156">
        <f t="shared" si="13"/>
        <v>0</v>
      </c>
      <c r="AK56" s="157">
        <f aca="true" t="shared" si="17" ref="AK56:AK65">AVERAGE(G56,K56,O56,S56,W56)</f>
        <v>0</v>
      </c>
      <c r="AL56" s="19"/>
      <c r="AM56" s="14"/>
      <c r="AN56" s="9"/>
      <c r="AO56" s="10"/>
      <c r="AP56" s="11"/>
      <c r="AQ56" s="12"/>
      <c r="AR56" s="12"/>
      <c r="AS56" s="13"/>
      <c r="AT56" s="4"/>
      <c r="AX56" s="4"/>
      <c r="AY56" s="4"/>
      <c r="AZ56" s="4"/>
      <c r="BB56" s="13"/>
      <c r="BC56" s="4"/>
    </row>
    <row r="57" spans="1:55" ht="15" hidden="1">
      <c r="A57" s="179" t="s">
        <v>34</v>
      </c>
      <c r="B57" s="161"/>
      <c r="C57" s="161"/>
      <c r="D57" s="161"/>
      <c r="E57" s="150"/>
      <c r="F57" s="150"/>
      <c r="G57" s="154"/>
      <c r="H57" s="160"/>
      <c r="I57" s="165"/>
      <c r="J57" s="150"/>
      <c r="K57" s="154"/>
      <c r="L57" s="180"/>
      <c r="M57" s="165"/>
      <c r="N57" s="150"/>
      <c r="O57" s="154">
        <f t="shared" si="15"/>
        <v>0</v>
      </c>
      <c r="P57" s="180"/>
      <c r="Q57" s="183"/>
      <c r="R57" s="150"/>
      <c r="S57" s="154">
        <f t="shared" si="16"/>
        <v>0</v>
      </c>
      <c r="T57" s="160"/>
      <c r="U57" s="183"/>
      <c r="V57" s="150"/>
      <c r="W57" s="154"/>
      <c r="X57" s="158"/>
      <c r="Y57" s="201"/>
      <c r="Z57" s="159"/>
      <c r="AA57" s="154"/>
      <c r="AB57" s="160"/>
      <c r="AC57" s="183"/>
      <c r="AD57" s="150"/>
      <c r="AE57" s="154"/>
      <c r="AF57" s="158"/>
      <c r="AG57" s="201"/>
      <c r="AH57" s="160"/>
      <c r="AI57" s="156">
        <f t="shared" si="12"/>
        <v>0</v>
      </c>
      <c r="AJ57" s="156">
        <f t="shared" si="13"/>
        <v>0</v>
      </c>
      <c r="AK57" s="157">
        <f t="shared" si="17"/>
        <v>0</v>
      </c>
      <c r="AL57" s="19"/>
      <c r="AM57" s="14"/>
      <c r="AN57" s="9"/>
      <c r="AO57" s="10"/>
      <c r="AP57" s="11"/>
      <c r="AQ57" s="12"/>
      <c r="AR57" s="12"/>
      <c r="AS57" s="13"/>
      <c r="AT57" s="4"/>
      <c r="AX57" s="4"/>
      <c r="AY57" s="4"/>
      <c r="AZ57" s="4"/>
      <c r="BB57" s="13"/>
      <c r="BC57" s="4"/>
    </row>
    <row r="58" spans="1:55" ht="15.75" hidden="1" thickBot="1">
      <c r="A58" s="179" t="s">
        <v>35</v>
      </c>
      <c r="B58" s="161"/>
      <c r="C58" s="161"/>
      <c r="D58" s="161"/>
      <c r="E58" s="150"/>
      <c r="F58" s="150"/>
      <c r="G58" s="154"/>
      <c r="H58" s="160"/>
      <c r="I58" s="165"/>
      <c r="J58" s="150"/>
      <c r="K58" s="154"/>
      <c r="L58" s="180"/>
      <c r="M58" s="165"/>
      <c r="N58" s="150"/>
      <c r="O58" s="154">
        <f t="shared" si="15"/>
        <v>0</v>
      </c>
      <c r="P58" s="180"/>
      <c r="Q58" s="183"/>
      <c r="R58" s="150"/>
      <c r="S58" s="154">
        <f t="shared" si="16"/>
        <v>0</v>
      </c>
      <c r="T58" s="160"/>
      <c r="U58" s="183"/>
      <c r="V58" s="150"/>
      <c r="W58" s="154"/>
      <c r="X58" s="158"/>
      <c r="Y58" s="201"/>
      <c r="Z58" s="159"/>
      <c r="AA58" s="154"/>
      <c r="AB58" s="160"/>
      <c r="AC58" s="183"/>
      <c r="AD58" s="150"/>
      <c r="AE58" s="154"/>
      <c r="AF58" s="158"/>
      <c r="AG58" s="211"/>
      <c r="AH58" s="189"/>
      <c r="AI58" s="156">
        <f t="shared" si="12"/>
        <v>0</v>
      </c>
      <c r="AJ58" s="156">
        <f t="shared" si="13"/>
        <v>0</v>
      </c>
      <c r="AK58" s="157">
        <f t="shared" si="17"/>
        <v>0</v>
      </c>
      <c r="AL58" s="19"/>
      <c r="AM58" s="14"/>
      <c r="AN58" s="9"/>
      <c r="AO58" s="10"/>
      <c r="AP58" s="11"/>
      <c r="AQ58" s="12"/>
      <c r="AR58" s="12"/>
      <c r="AS58" s="13"/>
      <c r="AT58" s="4"/>
      <c r="AX58" s="4"/>
      <c r="AY58" s="4"/>
      <c r="AZ58" s="4"/>
      <c r="BB58" s="13"/>
      <c r="BC58" s="4"/>
    </row>
    <row r="59" spans="1:55" ht="15" hidden="1">
      <c r="A59" s="179" t="s">
        <v>36</v>
      </c>
      <c r="B59" s="161"/>
      <c r="C59" s="161"/>
      <c r="D59" s="161"/>
      <c r="E59" s="150"/>
      <c r="F59" s="150"/>
      <c r="G59" s="154"/>
      <c r="H59" s="160"/>
      <c r="I59" s="165"/>
      <c r="J59" s="150"/>
      <c r="K59" s="154"/>
      <c r="L59" s="180"/>
      <c r="M59" s="165"/>
      <c r="N59" s="150"/>
      <c r="O59" s="154">
        <f t="shared" si="15"/>
        <v>0</v>
      </c>
      <c r="P59" s="180"/>
      <c r="Q59" s="183"/>
      <c r="R59" s="150"/>
      <c r="S59" s="154">
        <f t="shared" si="16"/>
        <v>0</v>
      </c>
      <c r="T59" s="160"/>
      <c r="U59" s="183"/>
      <c r="V59" s="150"/>
      <c r="W59" s="154" t="e">
        <f>#N/A</f>
        <v>#N/A</v>
      </c>
      <c r="X59" s="158"/>
      <c r="Y59" s="201"/>
      <c r="Z59" s="159"/>
      <c r="AA59" s="159"/>
      <c r="AB59" s="160"/>
      <c r="AC59" s="183"/>
      <c r="AD59" s="150"/>
      <c r="AE59" s="154"/>
      <c r="AF59" s="160"/>
      <c r="AG59" s="246"/>
      <c r="AH59" s="247"/>
      <c r="AI59" s="156" t="e">
        <f t="shared" si="12"/>
        <v>#N/A</v>
      </c>
      <c r="AJ59" s="156">
        <f t="shared" si="13"/>
        <v>0</v>
      </c>
      <c r="AK59" s="157" t="e">
        <f t="shared" si="17"/>
        <v>#N/A</v>
      </c>
      <c r="AL59" s="19"/>
      <c r="AM59" s="14"/>
      <c r="AN59" s="9"/>
      <c r="AO59" s="10"/>
      <c r="AP59" s="11"/>
      <c r="AQ59" s="12"/>
      <c r="AR59" s="12"/>
      <c r="AS59" s="13"/>
      <c r="AT59" s="4"/>
      <c r="AX59" s="4"/>
      <c r="AY59" s="4"/>
      <c r="AZ59" s="4"/>
      <c r="BB59" s="13"/>
      <c r="BC59" s="4"/>
    </row>
    <row r="60" spans="1:55" ht="15" hidden="1">
      <c r="A60" s="179" t="s">
        <v>37</v>
      </c>
      <c r="B60" s="161"/>
      <c r="C60" s="161"/>
      <c r="D60" s="161"/>
      <c r="E60" s="150"/>
      <c r="F60" s="150"/>
      <c r="G60" s="154"/>
      <c r="H60" s="160"/>
      <c r="I60" s="165"/>
      <c r="J60" s="150"/>
      <c r="K60" s="154"/>
      <c r="L60" s="180"/>
      <c r="M60" s="165"/>
      <c r="N60" s="150"/>
      <c r="O60" s="154">
        <f t="shared" si="15"/>
        <v>0</v>
      </c>
      <c r="P60" s="180"/>
      <c r="Q60" s="183"/>
      <c r="R60" s="150"/>
      <c r="S60" s="154">
        <f t="shared" si="16"/>
        <v>0</v>
      </c>
      <c r="T60" s="160"/>
      <c r="U60" s="183"/>
      <c r="V60" s="150"/>
      <c r="W60" s="154" t="e">
        <f>#N/A</f>
        <v>#N/A</v>
      </c>
      <c r="X60" s="158"/>
      <c r="Y60" s="201"/>
      <c r="Z60" s="159"/>
      <c r="AA60" s="159"/>
      <c r="AB60" s="160"/>
      <c r="AC60" s="183"/>
      <c r="AD60" s="150"/>
      <c r="AE60" s="154"/>
      <c r="AF60" s="160"/>
      <c r="AG60" s="181"/>
      <c r="AH60" s="182"/>
      <c r="AI60" s="156" t="e">
        <f t="shared" si="12"/>
        <v>#N/A</v>
      </c>
      <c r="AJ60" s="156">
        <f t="shared" si="13"/>
        <v>0</v>
      </c>
      <c r="AK60" s="157" t="e">
        <f t="shared" si="17"/>
        <v>#N/A</v>
      </c>
      <c r="AL60" s="19"/>
      <c r="AM60" s="14"/>
      <c r="AN60" s="9"/>
      <c r="AO60" s="10"/>
      <c r="AP60" s="11"/>
      <c r="AQ60" s="12"/>
      <c r="AR60" s="12"/>
      <c r="AS60" s="13"/>
      <c r="AT60" s="4"/>
      <c r="AX60" s="4"/>
      <c r="AY60" s="4"/>
      <c r="AZ60" s="4"/>
      <c r="BB60" s="13"/>
      <c r="BC60" s="4"/>
    </row>
    <row r="61" spans="1:55" ht="15" hidden="1">
      <c r="A61" s="179" t="s">
        <v>38</v>
      </c>
      <c r="B61" s="161"/>
      <c r="C61" s="161"/>
      <c r="D61" s="161"/>
      <c r="E61" s="150"/>
      <c r="F61" s="150"/>
      <c r="G61" s="154"/>
      <c r="H61" s="160"/>
      <c r="I61" s="165"/>
      <c r="J61" s="150"/>
      <c r="K61" s="154"/>
      <c r="L61" s="180"/>
      <c r="M61" s="165"/>
      <c r="N61" s="150"/>
      <c r="O61" s="154">
        <f t="shared" si="15"/>
        <v>0</v>
      </c>
      <c r="P61" s="180"/>
      <c r="Q61" s="165"/>
      <c r="R61" s="150"/>
      <c r="S61" s="154">
        <f t="shared" si="16"/>
        <v>0</v>
      </c>
      <c r="T61" s="160"/>
      <c r="U61" s="165"/>
      <c r="V61" s="150"/>
      <c r="W61" s="154" t="e">
        <f>#N/A</f>
        <v>#N/A</v>
      </c>
      <c r="X61" s="158"/>
      <c r="Y61" s="201"/>
      <c r="Z61" s="159"/>
      <c r="AA61" s="159"/>
      <c r="AB61" s="160"/>
      <c r="AC61" s="183"/>
      <c r="AD61" s="150"/>
      <c r="AE61" s="154"/>
      <c r="AF61" s="160"/>
      <c r="AG61" s="181"/>
      <c r="AH61" s="182"/>
      <c r="AI61" s="156" t="e">
        <f t="shared" si="12"/>
        <v>#N/A</v>
      </c>
      <c r="AJ61" s="156">
        <f t="shared" si="13"/>
        <v>0</v>
      </c>
      <c r="AK61" s="157" t="e">
        <f t="shared" si="17"/>
        <v>#N/A</v>
      </c>
      <c r="AL61" s="19"/>
      <c r="AM61" s="14"/>
      <c r="AN61" s="9"/>
      <c r="AO61" s="10"/>
      <c r="AP61" s="11"/>
      <c r="AQ61" s="12"/>
      <c r="AR61" s="12"/>
      <c r="AS61" s="13"/>
      <c r="AT61" s="4"/>
      <c r="AX61" s="4"/>
      <c r="AY61" s="4"/>
      <c r="AZ61" s="4"/>
      <c r="BB61" s="13"/>
      <c r="BC61" s="4"/>
    </row>
    <row r="62" spans="1:55" ht="15" hidden="1">
      <c r="A62" s="179" t="s">
        <v>39</v>
      </c>
      <c r="B62" s="161"/>
      <c r="C62" s="161"/>
      <c r="D62" s="161"/>
      <c r="E62" s="150"/>
      <c r="F62" s="150"/>
      <c r="G62" s="154"/>
      <c r="H62" s="160"/>
      <c r="I62" s="165"/>
      <c r="J62" s="150"/>
      <c r="K62" s="154"/>
      <c r="L62" s="180"/>
      <c r="M62" s="165"/>
      <c r="N62" s="150"/>
      <c r="O62" s="154">
        <f t="shared" si="15"/>
        <v>0</v>
      </c>
      <c r="P62" s="180"/>
      <c r="Q62" s="165"/>
      <c r="R62" s="150"/>
      <c r="S62" s="154">
        <f t="shared" si="16"/>
        <v>0</v>
      </c>
      <c r="T62" s="160"/>
      <c r="U62" s="165"/>
      <c r="V62" s="150"/>
      <c r="W62" s="154" t="e">
        <f>#N/A</f>
        <v>#N/A</v>
      </c>
      <c r="X62" s="158"/>
      <c r="Y62" s="201"/>
      <c r="Z62" s="159"/>
      <c r="AA62" s="159"/>
      <c r="AB62" s="160"/>
      <c r="AC62" s="183"/>
      <c r="AD62" s="150"/>
      <c r="AE62" s="154"/>
      <c r="AF62" s="160"/>
      <c r="AG62" s="181"/>
      <c r="AH62" s="182"/>
      <c r="AI62" s="156" t="e">
        <f t="shared" si="12"/>
        <v>#N/A</v>
      </c>
      <c r="AJ62" s="156">
        <f t="shared" si="13"/>
        <v>0</v>
      </c>
      <c r="AK62" s="157" t="e">
        <f t="shared" si="17"/>
        <v>#N/A</v>
      </c>
      <c r="AL62" s="19"/>
      <c r="AM62" s="14"/>
      <c r="AN62" s="9"/>
      <c r="AO62" s="10"/>
      <c r="AP62" s="11"/>
      <c r="AQ62" s="12"/>
      <c r="AR62" s="12"/>
      <c r="AS62" s="13"/>
      <c r="AT62" s="4"/>
      <c r="AX62" s="4"/>
      <c r="AY62" s="4"/>
      <c r="AZ62" s="4"/>
      <c r="BB62" s="13"/>
      <c r="BC62" s="4"/>
    </row>
    <row r="63" spans="1:55" ht="15" hidden="1">
      <c r="A63" s="179" t="s">
        <v>40</v>
      </c>
      <c r="B63" s="161"/>
      <c r="C63" s="161"/>
      <c r="D63" s="161"/>
      <c r="E63" s="150"/>
      <c r="F63" s="150"/>
      <c r="G63" s="154"/>
      <c r="H63" s="160"/>
      <c r="I63" s="165"/>
      <c r="J63" s="150"/>
      <c r="K63" s="154"/>
      <c r="L63" s="180"/>
      <c r="M63" s="165"/>
      <c r="N63" s="150"/>
      <c r="O63" s="154">
        <f t="shared" si="15"/>
        <v>0</v>
      </c>
      <c r="P63" s="180"/>
      <c r="Q63" s="165"/>
      <c r="R63" s="150"/>
      <c r="S63" s="154">
        <f t="shared" si="16"/>
        <v>0</v>
      </c>
      <c r="T63" s="160"/>
      <c r="U63" s="165"/>
      <c r="V63" s="150"/>
      <c r="W63" s="154" t="e">
        <f>#N/A</f>
        <v>#N/A</v>
      </c>
      <c r="X63" s="158"/>
      <c r="Y63" s="201"/>
      <c r="Z63" s="159"/>
      <c r="AA63" s="159"/>
      <c r="AB63" s="160"/>
      <c r="AC63" s="183"/>
      <c r="AD63" s="150"/>
      <c r="AE63" s="154"/>
      <c r="AF63" s="160"/>
      <c r="AG63" s="181"/>
      <c r="AH63" s="182"/>
      <c r="AI63" s="156" t="e">
        <f t="shared" si="12"/>
        <v>#N/A</v>
      </c>
      <c r="AJ63" s="156">
        <f t="shared" si="13"/>
        <v>0</v>
      </c>
      <c r="AK63" s="157" t="e">
        <f t="shared" si="17"/>
        <v>#N/A</v>
      </c>
      <c r="AL63" s="19"/>
      <c r="AM63" s="8"/>
      <c r="AN63" s="9"/>
      <c r="AO63" s="10"/>
      <c r="AP63" s="11"/>
      <c r="AQ63" s="12"/>
      <c r="AR63" s="12"/>
      <c r="AS63" s="13"/>
      <c r="AT63" s="4"/>
      <c r="AX63" s="4"/>
      <c r="AY63" s="4"/>
      <c r="AZ63" s="4"/>
      <c r="BB63" s="13"/>
      <c r="BC63" s="4"/>
    </row>
    <row r="64" spans="1:55" ht="15" hidden="1">
      <c r="A64" s="179" t="s">
        <v>41</v>
      </c>
      <c r="B64" s="184"/>
      <c r="C64" s="184"/>
      <c r="D64" s="184"/>
      <c r="E64" s="183"/>
      <c r="F64" s="150"/>
      <c r="G64" s="154"/>
      <c r="H64" s="160"/>
      <c r="I64" s="165"/>
      <c r="J64" s="150"/>
      <c r="K64" s="154"/>
      <c r="L64" s="180"/>
      <c r="M64" s="165"/>
      <c r="N64" s="150"/>
      <c r="O64" s="154">
        <f t="shared" si="15"/>
        <v>0</v>
      </c>
      <c r="P64" s="180"/>
      <c r="Q64" s="165"/>
      <c r="R64" s="150"/>
      <c r="S64" s="154">
        <f t="shared" si="16"/>
        <v>0</v>
      </c>
      <c r="T64" s="160"/>
      <c r="U64" s="165"/>
      <c r="V64" s="150"/>
      <c r="W64" s="154" t="e">
        <f>#N/A</f>
        <v>#N/A</v>
      </c>
      <c r="X64" s="158"/>
      <c r="Y64" s="201"/>
      <c r="Z64" s="159"/>
      <c r="AA64" s="159"/>
      <c r="AB64" s="160"/>
      <c r="AC64" s="183"/>
      <c r="AD64" s="150"/>
      <c r="AE64" s="154"/>
      <c r="AF64" s="160"/>
      <c r="AG64" s="181"/>
      <c r="AH64" s="182"/>
      <c r="AI64" s="156" t="e">
        <f t="shared" si="12"/>
        <v>#N/A</v>
      </c>
      <c r="AJ64" s="156">
        <f t="shared" si="13"/>
        <v>0</v>
      </c>
      <c r="AK64" s="157" t="e">
        <f t="shared" si="17"/>
        <v>#N/A</v>
      </c>
      <c r="AL64" s="19"/>
      <c r="AM64" s="8"/>
      <c r="AN64" s="9"/>
      <c r="AO64" s="10"/>
      <c r="AP64" s="11"/>
      <c r="AQ64" s="12"/>
      <c r="AR64" s="12"/>
      <c r="AS64" s="13"/>
      <c r="AT64" s="4"/>
      <c r="AX64" s="4"/>
      <c r="AY64" s="4"/>
      <c r="AZ64" s="4"/>
      <c r="BB64" s="13"/>
      <c r="BC64" s="4"/>
    </row>
    <row r="65" spans="1:55" ht="15" hidden="1">
      <c r="A65" s="179" t="s">
        <v>42</v>
      </c>
      <c r="B65" s="185"/>
      <c r="C65" s="185"/>
      <c r="D65" s="186"/>
      <c r="E65" s="183"/>
      <c r="F65" s="150"/>
      <c r="G65" s="154"/>
      <c r="H65" s="160"/>
      <c r="I65" s="165"/>
      <c r="J65" s="150"/>
      <c r="K65" s="154"/>
      <c r="L65" s="180"/>
      <c r="M65" s="165"/>
      <c r="N65" s="150"/>
      <c r="O65" s="154">
        <f t="shared" si="15"/>
        <v>0</v>
      </c>
      <c r="P65" s="180"/>
      <c r="Q65" s="165"/>
      <c r="R65" s="150"/>
      <c r="S65" s="154">
        <f t="shared" si="16"/>
        <v>0</v>
      </c>
      <c r="T65" s="160"/>
      <c r="U65" s="165"/>
      <c r="V65" s="150"/>
      <c r="W65" s="154" t="e">
        <f>#N/A</f>
        <v>#N/A</v>
      </c>
      <c r="X65" s="158"/>
      <c r="Y65" s="201"/>
      <c r="Z65" s="159"/>
      <c r="AA65" s="159"/>
      <c r="AB65" s="160"/>
      <c r="AC65" s="183"/>
      <c r="AD65" s="150"/>
      <c r="AE65" s="154"/>
      <c r="AF65" s="160"/>
      <c r="AG65" s="181"/>
      <c r="AH65" s="182"/>
      <c r="AI65" s="156" t="e">
        <f t="shared" si="12"/>
        <v>#N/A</v>
      </c>
      <c r="AJ65" s="156">
        <f t="shared" si="13"/>
        <v>0</v>
      </c>
      <c r="AK65" s="157" t="e">
        <f t="shared" si="17"/>
        <v>#N/A</v>
      </c>
      <c r="AL65" s="19"/>
      <c r="AM65" s="14"/>
      <c r="AN65" s="9"/>
      <c r="AO65" s="10"/>
      <c r="AP65" s="11"/>
      <c r="AQ65" s="12"/>
      <c r="AR65" s="12"/>
      <c r="AS65" s="13"/>
      <c r="AT65" s="4"/>
      <c r="AX65" s="4"/>
      <c r="AY65" s="4"/>
      <c r="AZ65" s="4"/>
      <c r="BB65" s="13"/>
      <c r="BC65" s="4"/>
    </row>
    <row r="67" spans="1:55" ht="15.75" thickBot="1">
      <c r="A67" s="258" t="s">
        <v>188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M67" s="14"/>
      <c r="AN67" s="9"/>
      <c r="AO67" s="17"/>
      <c r="AP67" s="9"/>
      <c r="AQ67" s="12"/>
      <c r="AR67" s="12"/>
      <c r="AS67" s="13"/>
      <c r="AT67" s="4"/>
      <c r="AX67" s="4"/>
      <c r="AY67" s="4"/>
      <c r="AZ67" s="4"/>
      <c r="BB67" s="13"/>
      <c r="BC67" s="4"/>
    </row>
    <row r="68" spans="1:55" ht="15">
      <c r="A68" s="175"/>
      <c r="B68" s="191" t="s">
        <v>0</v>
      </c>
      <c r="C68" s="192" t="s">
        <v>28</v>
      </c>
      <c r="D68" s="193" t="s">
        <v>1</v>
      </c>
      <c r="E68" s="194" t="s">
        <v>17</v>
      </c>
      <c r="F68" s="195" t="s">
        <v>18</v>
      </c>
      <c r="G68" s="196" t="s">
        <v>19</v>
      </c>
      <c r="H68" s="197" t="s">
        <v>16</v>
      </c>
      <c r="I68" s="194" t="s">
        <v>17</v>
      </c>
      <c r="J68" s="195" t="s">
        <v>18</v>
      </c>
      <c r="K68" s="196" t="s">
        <v>19</v>
      </c>
      <c r="L68" s="197" t="s">
        <v>15</v>
      </c>
      <c r="M68" s="194" t="s">
        <v>17</v>
      </c>
      <c r="N68" s="195" t="s">
        <v>18</v>
      </c>
      <c r="O68" s="196" t="s">
        <v>19</v>
      </c>
      <c r="P68" s="197" t="s">
        <v>9</v>
      </c>
      <c r="Q68" s="194" t="s">
        <v>17</v>
      </c>
      <c r="R68" s="195" t="s">
        <v>18</v>
      </c>
      <c r="S68" s="196" t="s">
        <v>19</v>
      </c>
      <c r="T68" s="197" t="s">
        <v>10</v>
      </c>
      <c r="U68" s="194" t="s">
        <v>17</v>
      </c>
      <c r="V68" s="195" t="s">
        <v>18</v>
      </c>
      <c r="W68" s="196" t="s">
        <v>19</v>
      </c>
      <c r="X68" s="197" t="s">
        <v>11</v>
      </c>
      <c r="Y68" s="194" t="s">
        <v>17</v>
      </c>
      <c r="Z68" s="195" t="s">
        <v>18</v>
      </c>
      <c r="AA68" s="196" t="s">
        <v>19</v>
      </c>
      <c r="AB68" s="197" t="s">
        <v>92</v>
      </c>
      <c r="AC68" s="194" t="s">
        <v>17</v>
      </c>
      <c r="AD68" s="195" t="s">
        <v>18</v>
      </c>
      <c r="AE68" s="196" t="s">
        <v>19</v>
      </c>
      <c r="AF68" s="197" t="s">
        <v>100</v>
      </c>
      <c r="AG68" s="37" t="s">
        <v>104</v>
      </c>
      <c r="AH68" s="38" t="s">
        <v>105</v>
      </c>
      <c r="AI68" s="176" t="s">
        <v>6</v>
      </c>
      <c r="AJ68" s="177" t="s">
        <v>7</v>
      </c>
      <c r="AK68" s="178" t="s">
        <v>8</v>
      </c>
      <c r="AM68" s="14"/>
      <c r="AN68" s="9"/>
      <c r="AO68" s="17"/>
      <c r="AP68" s="9"/>
      <c r="AQ68" s="12"/>
      <c r="AR68" s="12"/>
      <c r="AS68" s="13"/>
      <c r="AT68" s="4"/>
      <c r="AX68" s="4"/>
      <c r="AY68" s="4"/>
      <c r="AZ68" s="4"/>
      <c r="BB68" s="13"/>
      <c r="BC68" s="4"/>
    </row>
    <row r="69" spans="1:55" ht="15">
      <c r="A69" s="179" t="s">
        <v>2</v>
      </c>
      <c r="B69" s="141" t="s">
        <v>101</v>
      </c>
      <c r="C69" s="159">
        <v>2006</v>
      </c>
      <c r="D69" s="239" t="s">
        <v>88</v>
      </c>
      <c r="E69" s="150">
        <v>88</v>
      </c>
      <c r="F69" s="150">
        <v>91</v>
      </c>
      <c r="G69" s="154">
        <f aca="true" t="shared" si="18" ref="G69:G88">E69+F69</f>
        <v>179</v>
      </c>
      <c r="H69" s="159">
        <v>24</v>
      </c>
      <c r="I69" s="150">
        <v>92</v>
      </c>
      <c r="J69" s="150">
        <v>94</v>
      </c>
      <c r="K69" s="154">
        <f aca="true" t="shared" si="19" ref="K69:K76">I69+J69</f>
        <v>186</v>
      </c>
      <c r="L69" s="154">
        <v>30</v>
      </c>
      <c r="M69" s="150">
        <v>93</v>
      </c>
      <c r="N69" s="150">
        <v>96</v>
      </c>
      <c r="O69" s="154">
        <f aca="true" t="shared" si="20" ref="O69:O87">M69+N69</f>
        <v>189</v>
      </c>
      <c r="P69" s="154">
        <v>30</v>
      </c>
      <c r="Q69" s="150">
        <v>88</v>
      </c>
      <c r="R69" s="150">
        <v>96</v>
      </c>
      <c r="S69" s="154">
        <f aca="true" t="shared" si="21" ref="S69:S78">Q69+R69</f>
        <v>184</v>
      </c>
      <c r="T69" s="159">
        <v>26</v>
      </c>
      <c r="U69" s="150"/>
      <c r="V69" s="150"/>
      <c r="W69" s="198"/>
      <c r="X69" s="159"/>
      <c r="Y69" s="150"/>
      <c r="Z69" s="150"/>
      <c r="AA69" s="198"/>
      <c r="AB69" s="159"/>
      <c r="AC69" s="150"/>
      <c r="AD69" s="150"/>
      <c r="AE69" s="154"/>
      <c r="AF69" s="159"/>
      <c r="AG69" s="249"/>
      <c r="AH69" s="249"/>
      <c r="AI69" s="156">
        <f aca="true" t="shared" si="22" ref="AI69:AI100">SUM(G69+K69+O69+S69+W69+AO4383+AA69+AE69)-AG69</f>
        <v>738</v>
      </c>
      <c r="AJ69" s="156">
        <f aca="true" t="shared" si="23" ref="AJ69:AJ100">SUM(H69+L69+P69+T69+X69+AP4363+AB69+AF69)-AH69</f>
        <v>110</v>
      </c>
      <c r="AK69" s="157">
        <f aca="true" t="shared" si="24" ref="AK69:AK100">AVERAGE(G69,K69,O69,S69,W69)</f>
        <v>184.5</v>
      </c>
      <c r="AM69" s="8"/>
      <c r="AN69" s="9"/>
      <c r="AO69" s="10"/>
      <c r="AP69" s="22"/>
      <c r="AQ69" s="12"/>
      <c r="AR69" s="12"/>
      <c r="AS69" s="13"/>
      <c r="AT69" s="4"/>
      <c r="AX69" s="4"/>
      <c r="AY69" s="4"/>
      <c r="AZ69" s="4"/>
      <c r="BB69" s="13"/>
      <c r="BC69" s="4"/>
    </row>
    <row r="70" spans="1:55" ht="15">
      <c r="A70" s="179" t="s">
        <v>3</v>
      </c>
      <c r="B70" s="141" t="s">
        <v>116</v>
      </c>
      <c r="C70" s="159">
        <v>2007</v>
      </c>
      <c r="D70" s="245" t="s">
        <v>191</v>
      </c>
      <c r="E70" s="150">
        <v>87</v>
      </c>
      <c r="F70" s="150">
        <v>93</v>
      </c>
      <c r="G70" s="154">
        <f t="shared" si="18"/>
        <v>180</v>
      </c>
      <c r="H70" s="159">
        <v>26</v>
      </c>
      <c r="I70" s="150">
        <v>93</v>
      </c>
      <c r="J70" s="150">
        <v>89</v>
      </c>
      <c r="K70" s="154">
        <f t="shared" si="19"/>
        <v>182</v>
      </c>
      <c r="L70" s="154">
        <v>26</v>
      </c>
      <c r="M70" s="150">
        <v>89</v>
      </c>
      <c r="N70" s="150">
        <v>89</v>
      </c>
      <c r="O70" s="154">
        <f t="shared" si="20"/>
        <v>178</v>
      </c>
      <c r="P70" s="154">
        <v>24</v>
      </c>
      <c r="Q70" s="150">
        <v>93</v>
      </c>
      <c r="R70" s="150">
        <v>93</v>
      </c>
      <c r="S70" s="154">
        <f t="shared" si="21"/>
        <v>186</v>
      </c>
      <c r="T70" s="159">
        <v>30</v>
      </c>
      <c r="U70" s="150"/>
      <c r="V70" s="150"/>
      <c r="W70" s="198"/>
      <c r="X70" s="159"/>
      <c r="Y70" s="150"/>
      <c r="Z70" s="150"/>
      <c r="AA70" s="198"/>
      <c r="AB70" s="159"/>
      <c r="AC70" s="150"/>
      <c r="AD70" s="150"/>
      <c r="AE70" s="154"/>
      <c r="AF70" s="159"/>
      <c r="AG70" s="249"/>
      <c r="AH70" s="249"/>
      <c r="AI70" s="156">
        <f t="shared" si="22"/>
        <v>726</v>
      </c>
      <c r="AJ70" s="156">
        <f t="shared" si="23"/>
        <v>106</v>
      </c>
      <c r="AK70" s="157">
        <f t="shared" si="24"/>
        <v>181.5</v>
      </c>
      <c r="AL70" s="19"/>
      <c r="AM70" s="14"/>
      <c r="AN70" s="9"/>
      <c r="AO70" s="10"/>
      <c r="AP70" s="11"/>
      <c r="AQ70" s="12"/>
      <c r="AR70" s="12"/>
      <c r="AS70" s="13"/>
      <c r="AT70" s="4"/>
      <c r="AX70" s="4"/>
      <c r="AY70" s="4"/>
      <c r="AZ70" s="4"/>
      <c r="BB70" s="13"/>
      <c r="BC70" s="4"/>
    </row>
    <row r="71" spans="1:55" ht="15">
      <c r="A71" s="179" t="s">
        <v>4</v>
      </c>
      <c r="B71" s="141" t="s">
        <v>114</v>
      </c>
      <c r="C71" s="159">
        <v>2007</v>
      </c>
      <c r="D71" s="245" t="s">
        <v>106</v>
      </c>
      <c r="E71" s="150">
        <v>86</v>
      </c>
      <c r="F71" s="150">
        <v>88</v>
      </c>
      <c r="G71" s="154">
        <f t="shared" si="18"/>
        <v>174</v>
      </c>
      <c r="H71" s="159">
        <v>19</v>
      </c>
      <c r="I71" s="150">
        <v>90</v>
      </c>
      <c r="J71" s="150">
        <v>90</v>
      </c>
      <c r="K71" s="154">
        <f t="shared" si="19"/>
        <v>180</v>
      </c>
      <c r="L71" s="154">
        <v>24</v>
      </c>
      <c r="M71" s="150">
        <v>90</v>
      </c>
      <c r="N71" s="150">
        <v>94</v>
      </c>
      <c r="O71" s="154">
        <f t="shared" si="20"/>
        <v>184</v>
      </c>
      <c r="P71" s="154">
        <v>26</v>
      </c>
      <c r="Q71" s="150">
        <v>87</v>
      </c>
      <c r="R71" s="150">
        <v>89</v>
      </c>
      <c r="S71" s="154">
        <f t="shared" si="21"/>
        <v>176</v>
      </c>
      <c r="T71" s="159">
        <v>22</v>
      </c>
      <c r="U71" s="150"/>
      <c r="V71" s="150"/>
      <c r="W71" s="198"/>
      <c r="X71" s="159"/>
      <c r="Y71" s="150"/>
      <c r="Z71" s="150"/>
      <c r="AA71" s="198"/>
      <c r="AB71" s="159"/>
      <c r="AC71" s="150"/>
      <c r="AD71" s="150"/>
      <c r="AE71" s="154"/>
      <c r="AF71" s="159"/>
      <c r="AG71" s="249"/>
      <c r="AH71" s="249"/>
      <c r="AI71" s="156">
        <f t="shared" si="22"/>
        <v>714</v>
      </c>
      <c r="AJ71" s="156">
        <f t="shared" si="23"/>
        <v>91</v>
      </c>
      <c r="AK71" s="157">
        <f t="shared" si="24"/>
        <v>178.5</v>
      </c>
      <c r="AL71" s="19"/>
      <c r="AM71" s="14"/>
      <c r="AN71" s="9"/>
      <c r="AO71" s="10"/>
      <c r="AP71" s="11"/>
      <c r="AQ71" s="12"/>
      <c r="AR71" s="12"/>
      <c r="AS71" s="13"/>
      <c r="AT71" s="4"/>
      <c r="AX71" s="4"/>
      <c r="AY71" s="4"/>
      <c r="AZ71" s="4"/>
      <c r="BB71" s="13"/>
      <c r="BC71" s="4"/>
    </row>
    <row r="72" spans="1:55" ht="15">
      <c r="A72" s="179" t="s">
        <v>5</v>
      </c>
      <c r="B72" s="141" t="s">
        <v>89</v>
      </c>
      <c r="C72" s="159">
        <v>2006</v>
      </c>
      <c r="D72" s="245" t="s">
        <v>90</v>
      </c>
      <c r="E72" s="150">
        <v>90</v>
      </c>
      <c r="F72" s="150">
        <v>92</v>
      </c>
      <c r="G72" s="154">
        <f t="shared" si="18"/>
        <v>182</v>
      </c>
      <c r="H72" s="159">
        <v>30</v>
      </c>
      <c r="I72" s="150">
        <v>86</v>
      </c>
      <c r="J72" s="150">
        <v>81</v>
      </c>
      <c r="K72" s="154">
        <f t="shared" si="19"/>
        <v>167</v>
      </c>
      <c r="L72" s="154">
        <v>12</v>
      </c>
      <c r="M72" s="150">
        <v>90</v>
      </c>
      <c r="N72" s="150">
        <v>84</v>
      </c>
      <c r="O72" s="154">
        <f t="shared" si="20"/>
        <v>174</v>
      </c>
      <c r="P72" s="154">
        <v>20</v>
      </c>
      <c r="Q72" s="150">
        <v>88</v>
      </c>
      <c r="R72" s="150">
        <v>85</v>
      </c>
      <c r="S72" s="154">
        <f t="shared" si="21"/>
        <v>173</v>
      </c>
      <c r="T72" s="159">
        <v>19</v>
      </c>
      <c r="U72" s="150"/>
      <c r="V72" s="150"/>
      <c r="W72" s="198"/>
      <c r="X72" s="159"/>
      <c r="Y72" s="150"/>
      <c r="Z72" s="150"/>
      <c r="AA72" s="198"/>
      <c r="AB72" s="159"/>
      <c r="AC72" s="150"/>
      <c r="AD72" s="150"/>
      <c r="AE72" s="154"/>
      <c r="AF72" s="159"/>
      <c r="AG72" s="249"/>
      <c r="AH72" s="249"/>
      <c r="AI72" s="156">
        <f t="shared" si="22"/>
        <v>696</v>
      </c>
      <c r="AJ72" s="156">
        <f t="shared" si="23"/>
        <v>81</v>
      </c>
      <c r="AK72" s="157">
        <f t="shared" si="24"/>
        <v>174</v>
      </c>
      <c r="AL72" s="19"/>
      <c r="AM72" s="14"/>
      <c r="AN72" s="9"/>
      <c r="AO72" s="10"/>
      <c r="AP72" s="11"/>
      <c r="AQ72" s="12"/>
      <c r="AR72" s="12"/>
      <c r="AS72" s="13"/>
      <c r="AT72" s="4"/>
      <c r="AX72" s="4"/>
      <c r="AY72" s="4"/>
      <c r="AZ72" s="4"/>
      <c r="BB72" s="13"/>
      <c r="BC72" s="4"/>
    </row>
    <row r="73" spans="1:55" ht="15">
      <c r="A73" s="179" t="s">
        <v>32</v>
      </c>
      <c r="B73" s="141" t="s">
        <v>95</v>
      </c>
      <c r="C73" s="159">
        <v>2006</v>
      </c>
      <c r="D73" s="245" t="s">
        <v>115</v>
      </c>
      <c r="E73" s="150">
        <v>87</v>
      </c>
      <c r="F73" s="150">
        <v>91</v>
      </c>
      <c r="G73" s="154">
        <f t="shared" si="18"/>
        <v>178</v>
      </c>
      <c r="H73" s="159">
        <v>22</v>
      </c>
      <c r="I73" s="150">
        <v>87</v>
      </c>
      <c r="J73" s="150">
        <v>86</v>
      </c>
      <c r="K73" s="154">
        <f t="shared" si="19"/>
        <v>173</v>
      </c>
      <c r="L73" s="154">
        <v>18</v>
      </c>
      <c r="M73" s="150">
        <v>89</v>
      </c>
      <c r="N73" s="150">
        <v>89</v>
      </c>
      <c r="O73" s="154">
        <f t="shared" si="20"/>
        <v>178</v>
      </c>
      <c r="P73" s="154">
        <v>22</v>
      </c>
      <c r="Q73" s="150">
        <v>84</v>
      </c>
      <c r="R73" s="150">
        <v>83</v>
      </c>
      <c r="S73" s="154">
        <f t="shared" si="21"/>
        <v>167</v>
      </c>
      <c r="T73" s="159">
        <v>11</v>
      </c>
      <c r="U73" s="150"/>
      <c r="V73" s="150"/>
      <c r="W73" s="198"/>
      <c r="X73" s="159"/>
      <c r="Y73" s="150"/>
      <c r="Z73" s="150"/>
      <c r="AA73" s="198"/>
      <c r="AB73" s="159"/>
      <c r="AC73" s="150"/>
      <c r="AD73" s="150"/>
      <c r="AE73" s="154"/>
      <c r="AF73" s="159"/>
      <c r="AG73" s="249"/>
      <c r="AH73" s="249"/>
      <c r="AI73" s="156">
        <f t="shared" si="22"/>
        <v>696</v>
      </c>
      <c r="AJ73" s="156">
        <f t="shared" si="23"/>
        <v>73</v>
      </c>
      <c r="AK73" s="157">
        <f t="shared" si="24"/>
        <v>174</v>
      </c>
      <c r="AL73" s="19"/>
      <c r="AM73" s="14"/>
      <c r="AN73" s="9"/>
      <c r="AO73" s="10"/>
      <c r="AP73" s="11"/>
      <c r="AQ73" s="12"/>
      <c r="AR73" s="12"/>
      <c r="AS73" s="13"/>
      <c r="AT73" s="4"/>
      <c r="AX73" s="4"/>
      <c r="AY73" s="4"/>
      <c r="AZ73" s="4"/>
      <c r="BB73" s="13"/>
      <c r="BC73" s="4"/>
    </row>
    <row r="74" spans="1:55" ht="15">
      <c r="A74" s="179" t="s">
        <v>58</v>
      </c>
      <c r="B74" s="141" t="s">
        <v>117</v>
      </c>
      <c r="C74" s="159">
        <v>2007</v>
      </c>
      <c r="D74" s="245" t="s">
        <v>191</v>
      </c>
      <c r="E74" s="150">
        <v>88</v>
      </c>
      <c r="F74" s="150">
        <v>83</v>
      </c>
      <c r="G74" s="154">
        <f t="shared" si="18"/>
        <v>171</v>
      </c>
      <c r="H74" s="159">
        <v>18</v>
      </c>
      <c r="I74" s="150">
        <v>86</v>
      </c>
      <c r="J74" s="150">
        <v>89</v>
      </c>
      <c r="K74" s="154">
        <f t="shared" si="19"/>
        <v>175</v>
      </c>
      <c r="L74" s="154">
        <v>20</v>
      </c>
      <c r="M74" s="150">
        <v>87</v>
      </c>
      <c r="N74" s="150">
        <v>87</v>
      </c>
      <c r="O74" s="154">
        <f t="shared" si="20"/>
        <v>174</v>
      </c>
      <c r="P74" s="154">
        <v>19</v>
      </c>
      <c r="Q74" s="150">
        <v>85</v>
      </c>
      <c r="R74" s="150">
        <v>85</v>
      </c>
      <c r="S74" s="154">
        <f t="shared" si="21"/>
        <v>170</v>
      </c>
      <c r="T74" s="159">
        <v>14</v>
      </c>
      <c r="U74" s="150"/>
      <c r="V74" s="150"/>
      <c r="W74" s="198"/>
      <c r="X74" s="159"/>
      <c r="Y74" s="150"/>
      <c r="Z74" s="150"/>
      <c r="AA74" s="198"/>
      <c r="AB74" s="159"/>
      <c r="AC74" s="150"/>
      <c r="AD74" s="150"/>
      <c r="AE74" s="154"/>
      <c r="AF74" s="159"/>
      <c r="AG74" s="249"/>
      <c r="AH74" s="249"/>
      <c r="AI74" s="156">
        <f t="shared" si="22"/>
        <v>690</v>
      </c>
      <c r="AJ74" s="156">
        <f t="shared" si="23"/>
        <v>71</v>
      </c>
      <c r="AK74" s="157">
        <f t="shared" si="24"/>
        <v>172.5</v>
      </c>
      <c r="AL74" s="19"/>
      <c r="AM74" s="14"/>
      <c r="AN74" s="9"/>
      <c r="AO74" s="10"/>
      <c r="AP74" s="11"/>
      <c r="AQ74" s="12"/>
      <c r="AR74" s="12"/>
      <c r="AS74" s="13"/>
      <c r="AT74" s="4"/>
      <c r="AX74" s="4"/>
      <c r="AY74" s="4"/>
      <c r="AZ74" s="4"/>
      <c r="BB74" s="13"/>
      <c r="BC74" s="4"/>
    </row>
    <row r="75" spans="1:55" ht="15">
      <c r="A75" s="179" t="s">
        <v>59</v>
      </c>
      <c r="B75" s="141" t="s">
        <v>168</v>
      </c>
      <c r="C75" s="159">
        <v>2006</v>
      </c>
      <c r="D75" s="245" t="s">
        <v>167</v>
      </c>
      <c r="E75" s="150">
        <v>85</v>
      </c>
      <c r="F75" s="150">
        <v>83</v>
      </c>
      <c r="G75" s="154">
        <f t="shared" si="18"/>
        <v>168</v>
      </c>
      <c r="H75" s="159">
        <v>14</v>
      </c>
      <c r="I75" s="150">
        <v>86</v>
      </c>
      <c r="J75" s="150">
        <v>83</v>
      </c>
      <c r="K75" s="154">
        <f t="shared" si="19"/>
        <v>169</v>
      </c>
      <c r="L75" s="154">
        <v>15</v>
      </c>
      <c r="M75" s="150">
        <v>86</v>
      </c>
      <c r="N75" s="150">
        <v>83</v>
      </c>
      <c r="O75" s="154">
        <f t="shared" si="20"/>
        <v>169</v>
      </c>
      <c r="P75" s="154">
        <v>17</v>
      </c>
      <c r="Q75" s="150">
        <v>88</v>
      </c>
      <c r="R75" s="150">
        <v>88</v>
      </c>
      <c r="S75" s="154">
        <f t="shared" si="21"/>
        <v>176</v>
      </c>
      <c r="T75" s="159">
        <v>21</v>
      </c>
      <c r="U75" s="150"/>
      <c r="V75" s="150"/>
      <c r="W75" s="198"/>
      <c r="X75" s="159"/>
      <c r="Y75" s="150"/>
      <c r="Z75" s="150"/>
      <c r="AA75" s="198"/>
      <c r="AB75" s="159"/>
      <c r="AC75" s="150"/>
      <c r="AD75" s="150"/>
      <c r="AE75" s="154"/>
      <c r="AF75" s="159"/>
      <c r="AG75" s="249"/>
      <c r="AH75" s="249"/>
      <c r="AI75" s="156">
        <f t="shared" si="22"/>
        <v>682</v>
      </c>
      <c r="AJ75" s="156">
        <f t="shared" si="23"/>
        <v>67</v>
      </c>
      <c r="AK75" s="157">
        <f t="shared" si="24"/>
        <v>170.5</v>
      </c>
      <c r="AL75" s="19"/>
      <c r="AM75" s="14"/>
      <c r="AN75" s="9"/>
      <c r="AO75" s="10"/>
      <c r="AP75" s="11"/>
      <c r="AQ75" s="12"/>
      <c r="AR75" s="12"/>
      <c r="AS75" s="13"/>
      <c r="AT75" s="4"/>
      <c r="AX75" s="4"/>
      <c r="AY75" s="4"/>
      <c r="AZ75" s="4"/>
      <c r="BB75" s="13"/>
      <c r="BC75" s="4"/>
    </row>
    <row r="76" spans="1:55" ht="15">
      <c r="A76" s="179" t="s">
        <v>60</v>
      </c>
      <c r="B76" s="141" t="s">
        <v>192</v>
      </c>
      <c r="C76" s="159">
        <v>2006</v>
      </c>
      <c r="D76" s="245" t="s">
        <v>115</v>
      </c>
      <c r="E76" s="150">
        <v>84</v>
      </c>
      <c r="F76" s="150">
        <v>85</v>
      </c>
      <c r="G76" s="154">
        <f t="shared" si="18"/>
        <v>169</v>
      </c>
      <c r="H76" s="159">
        <v>15</v>
      </c>
      <c r="I76" s="150">
        <v>90</v>
      </c>
      <c r="J76" s="150">
        <v>86</v>
      </c>
      <c r="K76" s="154">
        <f t="shared" si="19"/>
        <v>176</v>
      </c>
      <c r="L76" s="154">
        <v>21</v>
      </c>
      <c r="M76" s="150">
        <v>85</v>
      </c>
      <c r="N76" s="150">
        <v>82</v>
      </c>
      <c r="O76" s="154">
        <f t="shared" si="20"/>
        <v>167</v>
      </c>
      <c r="P76" s="154">
        <v>13</v>
      </c>
      <c r="Q76" s="150">
        <v>83</v>
      </c>
      <c r="R76" s="150">
        <v>84</v>
      </c>
      <c r="S76" s="154">
        <f t="shared" si="21"/>
        <v>167</v>
      </c>
      <c r="T76" s="159">
        <v>12</v>
      </c>
      <c r="U76" s="150"/>
      <c r="V76" s="150"/>
      <c r="W76" s="198"/>
      <c r="X76" s="159"/>
      <c r="Y76" s="150"/>
      <c r="Z76" s="150"/>
      <c r="AA76" s="198"/>
      <c r="AB76" s="159"/>
      <c r="AC76" s="150"/>
      <c r="AD76" s="150"/>
      <c r="AE76" s="154"/>
      <c r="AF76" s="159"/>
      <c r="AG76" s="249"/>
      <c r="AH76" s="249"/>
      <c r="AI76" s="156">
        <f t="shared" si="22"/>
        <v>679</v>
      </c>
      <c r="AJ76" s="156">
        <f t="shared" si="23"/>
        <v>61</v>
      </c>
      <c r="AK76" s="157">
        <f t="shared" si="24"/>
        <v>169.75</v>
      </c>
      <c r="AL76" s="19"/>
      <c r="AM76" s="14"/>
      <c r="AN76" s="9"/>
      <c r="AO76" s="10"/>
      <c r="AP76" s="11"/>
      <c r="AQ76" s="12"/>
      <c r="AR76" s="12"/>
      <c r="AS76" s="13"/>
      <c r="AT76" s="4"/>
      <c r="AX76" s="4"/>
      <c r="AY76" s="4"/>
      <c r="AZ76" s="4"/>
      <c r="BB76" s="13"/>
      <c r="BC76" s="4"/>
    </row>
    <row r="77" spans="1:55" ht="15">
      <c r="A77" s="179" t="s">
        <v>61</v>
      </c>
      <c r="B77" s="141" t="s">
        <v>122</v>
      </c>
      <c r="C77" s="159">
        <v>2006</v>
      </c>
      <c r="D77" s="239" t="s">
        <v>12</v>
      </c>
      <c r="E77" s="150">
        <v>87</v>
      </c>
      <c r="F77" s="150">
        <v>88</v>
      </c>
      <c r="G77" s="154">
        <f t="shared" si="18"/>
        <v>175</v>
      </c>
      <c r="H77" s="159">
        <v>20</v>
      </c>
      <c r="I77" s="150"/>
      <c r="J77" s="150"/>
      <c r="K77" s="154"/>
      <c r="L77" s="154"/>
      <c r="M77" s="150">
        <v>84</v>
      </c>
      <c r="N77" s="150">
        <v>91</v>
      </c>
      <c r="O77" s="154">
        <f t="shared" si="20"/>
        <v>175</v>
      </c>
      <c r="P77" s="154">
        <v>21</v>
      </c>
      <c r="Q77" s="150">
        <v>87</v>
      </c>
      <c r="R77" s="150">
        <v>85</v>
      </c>
      <c r="S77" s="154">
        <f t="shared" si="21"/>
        <v>172</v>
      </c>
      <c r="T77" s="159">
        <v>18</v>
      </c>
      <c r="U77" s="150"/>
      <c r="V77" s="150"/>
      <c r="W77" s="198"/>
      <c r="X77" s="159"/>
      <c r="Y77" s="150"/>
      <c r="Z77" s="150"/>
      <c r="AA77" s="198"/>
      <c r="AB77" s="159"/>
      <c r="AC77" s="150"/>
      <c r="AD77" s="150"/>
      <c r="AE77" s="154"/>
      <c r="AF77" s="159"/>
      <c r="AG77" s="249">
        <v>0</v>
      </c>
      <c r="AH77" s="249">
        <v>0</v>
      </c>
      <c r="AI77" s="156">
        <f t="shared" si="22"/>
        <v>522</v>
      </c>
      <c r="AJ77" s="156">
        <f t="shared" si="23"/>
        <v>59</v>
      </c>
      <c r="AK77" s="157">
        <f t="shared" si="24"/>
        <v>174</v>
      </c>
      <c r="AL77" s="19"/>
      <c r="AM77" s="14"/>
      <c r="AN77" s="9"/>
      <c r="AO77" s="10"/>
      <c r="AP77" s="11"/>
      <c r="AQ77" s="12"/>
      <c r="AR77" s="12"/>
      <c r="AS77" s="13"/>
      <c r="AT77" s="4"/>
      <c r="AX77" s="4"/>
      <c r="AY77" s="4"/>
      <c r="AZ77" s="4"/>
      <c r="BB77" s="13"/>
      <c r="BC77" s="4"/>
    </row>
    <row r="78" spans="1:55" ht="15">
      <c r="A78" s="179" t="s">
        <v>33</v>
      </c>
      <c r="B78" s="141" t="s">
        <v>166</v>
      </c>
      <c r="C78" s="159">
        <v>2007</v>
      </c>
      <c r="D78" s="245" t="s">
        <v>167</v>
      </c>
      <c r="E78" s="150">
        <v>82</v>
      </c>
      <c r="F78" s="150">
        <v>88</v>
      </c>
      <c r="G78" s="154">
        <f t="shared" si="18"/>
        <v>170</v>
      </c>
      <c r="H78" s="159">
        <v>16</v>
      </c>
      <c r="I78" s="150">
        <v>87</v>
      </c>
      <c r="J78" s="150">
        <v>83</v>
      </c>
      <c r="K78" s="154">
        <f aca="true" t="shared" si="25" ref="K78:K109">I78+J78</f>
        <v>170</v>
      </c>
      <c r="L78" s="154">
        <v>17</v>
      </c>
      <c r="M78" s="150">
        <v>84</v>
      </c>
      <c r="N78" s="150">
        <v>81</v>
      </c>
      <c r="O78" s="154">
        <f t="shared" si="20"/>
        <v>165</v>
      </c>
      <c r="P78" s="154">
        <v>11</v>
      </c>
      <c r="Q78" s="150">
        <v>82</v>
      </c>
      <c r="R78" s="150">
        <v>79</v>
      </c>
      <c r="S78" s="154">
        <f t="shared" si="21"/>
        <v>161</v>
      </c>
      <c r="T78" s="159">
        <v>10</v>
      </c>
      <c r="U78" s="150"/>
      <c r="V78" s="150"/>
      <c r="W78" s="198"/>
      <c r="X78" s="159"/>
      <c r="Y78" s="150"/>
      <c r="Z78" s="150"/>
      <c r="AA78" s="198"/>
      <c r="AB78" s="159"/>
      <c r="AC78" s="150"/>
      <c r="AD78" s="150"/>
      <c r="AE78" s="154"/>
      <c r="AF78" s="159"/>
      <c r="AG78" s="249"/>
      <c r="AH78" s="249"/>
      <c r="AI78" s="156">
        <f t="shared" si="22"/>
        <v>666</v>
      </c>
      <c r="AJ78" s="156">
        <f t="shared" si="23"/>
        <v>54</v>
      </c>
      <c r="AK78" s="157">
        <f t="shared" si="24"/>
        <v>166.5</v>
      </c>
      <c r="AL78" s="19"/>
      <c r="AM78" s="8"/>
      <c r="AN78" s="9"/>
      <c r="AO78" s="10"/>
      <c r="AP78" s="11"/>
      <c r="AQ78" s="12"/>
      <c r="AR78" s="12"/>
      <c r="AS78" s="13"/>
      <c r="AT78" s="4"/>
      <c r="AX78" s="4"/>
      <c r="AY78" s="4"/>
      <c r="AZ78" s="4"/>
      <c r="BB78" s="13"/>
      <c r="BC78" s="4"/>
    </row>
    <row r="79" spans="1:55" ht="15">
      <c r="A79" s="179" t="s">
        <v>34</v>
      </c>
      <c r="B79" s="141" t="s">
        <v>29</v>
      </c>
      <c r="C79" s="159">
        <v>2006</v>
      </c>
      <c r="D79" s="141" t="s">
        <v>13</v>
      </c>
      <c r="E79" s="150">
        <v>86</v>
      </c>
      <c r="F79" s="150">
        <v>89</v>
      </c>
      <c r="G79" s="154">
        <f t="shared" si="18"/>
        <v>175</v>
      </c>
      <c r="H79" s="159">
        <v>21</v>
      </c>
      <c r="I79" s="150">
        <v>84</v>
      </c>
      <c r="J79" s="150">
        <v>89</v>
      </c>
      <c r="K79" s="154">
        <f t="shared" si="25"/>
        <v>173</v>
      </c>
      <c r="L79" s="154">
        <v>19</v>
      </c>
      <c r="M79" s="150">
        <v>80</v>
      </c>
      <c r="N79" s="150">
        <v>82</v>
      </c>
      <c r="O79" s="154">
        <f t="shared" si="20"/>
        <v>162</v>
      </c>
      <c r="P79" s="154">
        <v>10</v>
      </c>
      <c r="Q79" s="150"/>
      <c r="R79" s="150"/>
      <c r="S79" s="154"/>
      <c r="T79" s="159"/>
      <c r="U79" s="150"/>
      <c r="V79" s="150"/>
      <c r="W79" s="198"/>
      <c r="X79" s="159"/>
      <c r="Y79" s="150"/>
      <c r="Z79" s="150"/>
      <c r="AA79" s="198"/>
      <c r="AB79" s="159"/>
      <c r="AC79" s="150"/>
      <c r="AD79" s="150"/>
      <c r="AE79" s="154"/>
      <c r="AF79" s="159"/>
      <c r="AG79" s="249">
        <v>0</v>
      </c>
      <c r="AH79" s="249">
        <v>0</v>
      </c>
      <c r="AI79" s="156">
        <f t="shared" si="22"/>
        <v>510</v>
      </c>
      <c r="AJ79" s="156">
        <f t="shared" si="23"/>
        <v>50</v>
      </c>
      <c r="AK79" s="157">
        <f t="shared" si="24"/>
        <v>170</v>
      </c>
      <c r="AL79" s="20"/>
      <c r="AM79" s="14"/>
      <c r="AN79" s="9"/>
      <c r="AO79" s="10"/>
      <c r="AP79" s="11"/>
      <c r="AQ79" s="12"/>
      <c r="AR79" s="12"/>
      <c r="AS79" s="13"/>
      <c r="AT79" s="4"/>
      <c r="AU79" s="4"/>
      <c r="AX79" s="4"/>
      <c r="AY79" s="4"/>
      <c r="AZ79" s="4"/>
      <c r="BB79" s="25"/>
      <c r="BC79" s="25"/>
    </row>
    <row r="80" spans="1:55" ht="15">
      <c r="A80" s="179" t="s">
        <v>35</v>
      </c>
      <c r="B80" s="141" t="s">
        <v>125</v>
      </c>
      <c r="C80" s="159">
        <v>2007</v>
      </c>
      <c r="D80" s="245" t="s">
        <v>123</v>
      </c>
      <c r="E80" s="150">
        <v>73</v>
      </c>
      <c r="F80" s="150">
        <v>75</v>
      </c>
      <c r="G80" s="154">
        <f t="shared" si="18"/>
        <v>148</v>
      </c>
      <c r="H80" s="159">
        <v>10</v>
      </c>
      <c r="I80" s="150">
        <v>75</v>
      </c>
      <c r="J80" s="150">
        <v>77</v>
      </c>
      <c r="K80" s="154">
        <f t="shared" si="25"/>
        <v>152</v>
      </c>
      <c r="L80" s="154">
        <v>5</v>
      </c>
      <c r="M80" s="150">
        <v>81</v>
      </c>
      <c r="N80" s="150">
        <v>80</v>
      </c>
      <c r="O80" s="154">
        <f t="shared" si="20"/>
        <v>161</v>
      </c>
      <c r="P80" s="154">
        <v>9</v>
      </c>
      <c r="Q80" s="150">
        <v>87</v>
      </c>
      <c r="R80" s="150">
        <v>90</v>
      </c>
      <c r="S80" s="154">
        <f>Q80+R80</f>
        <v>177</v>
      </c>
      <c r="T80" s="159">
        <v>24</v>
      </c>
      <c r="U80" s="150"/>
      <c r="V80" s="150"/>
      <c r="W80" s="198"/>
      <c r="X80" s="159"/>
      <c r="Y80" s="150"/>
      <c r="Z80" s="150"/>
      <c r="AA80" s="198"/>
      <c r="AB80" s="159"/>
      <c r="AC80" s="150"/>
      <c r="AD80" s="150"/>
      <c r="AE80" s="154"/>
      <c r="AF80" s="159"/>
      <c r="AG80" s="249"/>
      <c r="AH80" s="249"/>
      <c r="AI80" s="156">
        <f t="shared" si="22"/>
        <v>638</v>
      </c>
      <c r="AJ80" s="156">
        <f t="shared" si="23"/>
        <v>48</v>
      </c>
      <c r="AK80" s="157">
        <f t="shared" si="24"/>
        <v>159.5</v>
      </c>
      <c r="AL80" s="19"/>
      <c r="AM80" s="14"/>
      <c r="AN80" s="9"/>
      <c r="AO80" s="10"/>
      <c r="AP80" s="11"/>
      <c r="AQ80" s="12"/>
      <c r="AR80" s="12"/>
      <c r="AS80" s="13"/>
      <c r="AT80" s="4"/>
      <c r="AX80" s="4"/>
      <c r="AY80" s="4"/>
      <c r="AZ80" s="4"/>
      <c r="BB80" s="13"/>
      <c r="BC80" s="4"/>
    </row>
    <row r="81" spans="1:55" ht="15">
      <c r="A81" s="179" t="s">
        <v>36</v>
      </c>
      <c r="B81" s="141" t="s">
        <v>103</v>
      </c>
      <c r="C81" s="159">
        <v>2006</v>
      </c>
      <c r="D81" s="245" t="s">
        <v>115</v>
      </c>
      <c r="E81" s="150">
        <v>82</v>
      </c>
      <c r="F81" s="150">
        <v>88</v>
      </c>
      <c r="G81" s="154">
        <f t="shared" si="18"/>
        <v>170</v>
      </c>
      <c r="H81" s="159">
        <v>17</v>
      </c>
      <c r="I81" s="150">
        <v>84</v>
      </c>
      <c r="J81" s="150">
        <v>84</v>
      </c>
      <c r="K81" s="154">
        <f t="shared" si="25"/>
        <v>168</v>
      </c>
      <c r="L81" s="154">
        <v>13</v>
      </c>
      <c r="M81" s="150">
        <v>86</v>
      </c>
      <c r="N81" s="150">
        <v>83</v>
      </c>
      <c r="O81" s="154">
        <f t="shared" si="20"/>
        <v>169</v>
      </c>
      <c r="P81" s="154">
        <v>16</v>
      </c>
      <c r="Q81" s="150">
        <v>64</v>
      </c>
      <c r="R81" s="150">
        <v>77</v>
      </c>
      <c r="S81" s="154">
        <f>Q81+R81</f>
        <v>141</v>
      </c>
      <c r="T81" s="159">
        <v>1</v>
      </c>
      <c r="U81" s="150"/>
      <c r="V81" s="150"/>
      <c r="W81" s="198"/>
      <c r="X81" s="159"/>
      <c r="Y81" s="150"/>
      <c r="Z81" s="150"/>
      <c r="AA81" s="198"/>
      <c r="AB81" s="159"/>
      <c r="AC81" s="150"/>
      <c r="AD81" s="150"/>
      <c r="AE81" s="154"/>
      <c r="AF81" s="159"/>
      <c r="AG81" s="249"/>
      <c r="AH81" s="249"/>
      <c r="AI81" s="156">
        <f t="shared" si="22"/>
        <v>648</v>
      </c>
      <c r="AJ81" s="156">
        <f t="shared" si="23"/>
        <v>47</v>
      </c>
      <c r="AK81" s="157">
        <f t="shared" si="24"/>
        <v>162</v>
      </c>
      <c r="AM81" s="8"/>
      <c r="AN81" s="16"/>
      <c r="AO81" s="15"/>
      <c r="AP81" s="16"/>
      <c r="AR81" s="4"/>
      <c r="AS81" s="4"/>
      <c r="AT81" s="4"/>
      <c r="AX81" s="4"/>
      <c r="AY81" s="4"/>
      <c r="AZ81" s="4"/>
      <c r="BB81" s="13"/>
      <c r="BC81" s="4"/>
    </row>
    <row r="82" spans="1:55" ht="15">
      <c r="A82" s="179" t="s">
        <v>37</v>
      </c>
      <c r="B82" s="141" t="s">
        <v>180</v>
      </c>
      <c r="C82" s="159">
        <v>2006</v>
      </c>
      <c r="D82" s="245" t="s">
        <v>106</v>
      </c>
      <c r="E82" s="150">
        <v>59</v>
      </c>
      <c r="F82" s="150">
        <v>60</v>
      </c>
      <c r="G82" s="154">
        <f t="shared" si="18"/>
        <v>119</v>
      </c>
      <c r="H82" s="159">
        <v>4</v>
      </c>
      <c r="I82" s="150">
        <v>82</v>
      </c>
      <c r="J82" s="150">
        <v>80</v>
      </c>
      <c r="K82" s="154">
        <f t="shared" si="25"/>
        <v>162</v>
      </c>
      <c r="L82" s="154">
        <v>10</v>
      </c>
      <c r="M82" s="150">
        <v>89</v>
      </c>
      <c r="N82" s="150">
        <v>79</v>
      </c>
      <c r="O82" s="154">
        <f t="shared" si="20"/>
        <v>168</v>
      </c>
      <c r="P82" s="154">
        <v>14</v>
      </c>
      <c r="Q82" s="150">
        <v>85</v>
      </c>
      <c r="R82" s="150">
        <v>85</v>
      </c>
      <c r="S82" s="154">
        <f>Q82+R82</f>
        <v>170</v>
      </c>
      <c r="T82" s="159">
        <v>15</v>
      </c>
      <c r="U82" s="150"/>
      <c r="V82" s="150"/>
      <c r="W82" s="198"/>
      <c r="X82" s="159"/>
      <c r="Y82" s="150"/>
      <c r="Z82" s="150"/>
      <c r="AA82" s="198"/>
      <c r="AB82" s="159"/>
      <c r="AC82" s="150"/>
      <c r="AD82" s="150"/>
      <c r="AE82" s="154"/>
      <c r="AF82" s="159"/>
      <c r="AG82" s="249"/>
      <c r="AH82" s="249"/>
      <c r="AI82" s="156">
        <f t="shared" si="22"/>
        <v>619</v>
      </c>
      <c r="AJ82" s="156">
        <f t="shared" si="23"/>
        <v>43</v>
      </c>
      <c r="AK82" s="157">
        <f t="shared" si="24"/>
        <v>154.75</v>
      </c>
      <c r="AM82" s="8"/>
      <c r="AN82" s="16"/>
      <c r="AO82" s="15"/>
      <c r="AP82" s="16"/>
      <c r="AR82" s="4"/>
      <c r="AS82" s="4"/>
      <c r="AT82" s="4"/>
      <c r="AX82" s="4"/>
      <c r="AY82" s="4"/>
      <c r="AZ82" s="4"/>
      <c r="BB82" s="13"/>
      <c r="BC82" s="4"/>
    </row>
    <row r="83" spans="1:55" ht="15">
      <c r="A83" s="179" t="s">
        <v>38</v>
      </c>
      <c r="B83" s="141" t="s">
        <v>124</v>
      </c>
      <c r="C83" s="159">
        <v>2006</v>
      </c>
      <c r="D83" s="245" t="s">
        <v>123</v>
      </c>
      <c r="E83" s="150">
        <v>85</v>
      </c>
      <c r="F83" s="150">
        <v>79</v>
      </c>
      <c r="G83" s="154">
        <f t="shared" si="18"/>
        <v>164</v>
      </c>
      <c r="H83" s="159">
        <v>12</v>
      </c>
      <c r="I83" s="150">
        <v>45</v>
      </c>
      <c r="J83" s="150">
        <v>70</v>
      </c>
      <c r="K83" s="154">
        <f t="shared" si="25"/>
        <v>115</v>
      </c>
      <c r="L83" s="154">
        <v>2</v>
      </c>
      <c r="M83" s="150">
        <v>87</v>
      </c>
      <c r="N83" s="150">
        <v>79</v>
      </c>
      <c r="O83" s="154">
        <f t="shared" si="20"/>
        <v>166</v>
      </c>
      <c r="P83" s="154">
        <v>12</v>
      </c>
      <c r="Q83" s="150">
        <v>79</v>
      </c>
      <c r="R83" s="150">
        <v>89</v>
      </c>
      <c r="S83" s="154">
        <f>Q83+R83</f>
        <v>168</v>
      </c>
      <c r="T83" s="159">
        <v>13</v>
      </c>
      <c r="U83" s="150"/>
      <c r="V83" s="150"/>
      <c r="W83" s="198"/>
      <c r="X83" s="159"/>
      <c r="Y83" s="150"/>
      <c r="Z83" s="150"/>
      <c r="AA83" s="198"/>
      <c r="AB83" s="159"/>
      <c r="AC83" s="150"/>
      <c r="AD83" s="150"/>
      <c r="AE83" s="154"/>
      <c r="AF83" s="159"/>
      <c r="AG83" s="249"/>
      <c r="AH83" s="249"/>
      <c r="AI83" s="156">
        <f t="shared" si="22"/>
        <v>613</v>
      </c>
      <c r="AJ83" s="156">
        <f t="shared" si="23"/>
        <v>39</v>
      </c>
      <c r="AK83" s="157">
        <f t="shared" si="24"/>
        <v>153.25</v>
      </c>
      <c r="AM83" s="8"/>
      <c r="AN83" s="16"/>
      <c r="AO83" s="15"/>
      <c r="AP83" s="16"/>
      <c r="AR83" s="4"/>
      <c r="AS83" s="4"/>
      <c r="AT83" s="4"/>
      <c r="AX83" s="4"/>
      <c r="AY83" s="4"/>
      <c r="AZ83" s="4"/>
      <c r="BB83" s="13"/>
      <c r="BC83" s="4"/>
    </row>
    <row r="84" spans="1:55" ht="15">
      <c r="A84" s="179" t="s">
        <v>39</v>
      </c>
      <c r="B84" s="141" t="s">
        <v>126</v>
      </c>
      <c r="C84" s="159">
        <v>2007</v>
      </c>
      <c r="D84" s="245" t="s">
        <v>123</v>
      </c>
      <c r="E84" s="150">
        <v>83</v>
      </c>
      <c r="F84" s="150">
        <v>79</v>
      </c>
      <c r="G84" s="154">
        <f t="shared" si="18"/>
        <v>162</v>
      </c>
      <c r="H84" s="159">
        <v>11</v>
      </c>
      <c r="I84" s="150">
        <v>77</v>
      </c>
      <c r="J84" s="150">
        <v>79</v>
      </c>
      <c r="K84" s="154">
        <f t="shared" si="25"/>
        <v>156</v>
      </c>
      <c r="L84" s="154">
        <v>7</v>
      </c>
      <c r="M84" s="150">
        <v>84</v>
      </c>
      <c r="N84" s="150">
        <v>74</v>
      </c>
      <c r="O84" s="154">
        <f t="shared" si="20"/>
        <v>158</v>
      </c>
      <c r="P84" s="154">
        <v>8</v>
      </c>
      <c r="Q84" s="150">
        <v>71</v>
      </c>
      <c r="R84" s="150">
        <v>88</v>
      </c>
      <c r="S84" s="154">
        <f>Q84+R84</f>
        <v>159</v>
      </c>
      <c r="T84" s="159">
        <v>8</v>
      </c>
      <c r="U84" s="150"/>
      <c r="V84" s="150"/>
      <c r="W84" s="198"/>
      <c r="X84" s="159"/>
      <c r="Y84" s="150"/>
      <c r="Z84" s="150"/>
      <c r="AA84" s="198"/>
      <c r="AB84" s="159"/>
      <c r="AC84" s="150"/>
      <c r="AD84" s="150"/>
      <c r="AE84" s="154"/>
      <c r="AF84" s="159"/>
      <c r="AG84" s="249"/>
      <c r="AH84" s="249"/>
      <c r="AI84" s="156">
        <f t="shared" si="22"/>
        <v>635</v>
      </c>
      <c r="AJ84" s="156">
        <f t="shared" si="23"/>
        <v>34</v>
      </c>
      <c r="AK84" s="157">
        <f t="shared" si="24"/>
        <v>158.75</v>
      </c>
      <c r="AM84" s="8"/>
      <c r="AN84" s="16"/>
      <c r="AO84" s="15"/>
      <c r="AP84" s="16"/>
      <c r="AR84" s="4"/>
      <c r="AS84" s="4"/>
      <c r="AT84" s="4"/>
      <c r="AX84" s="4"/>
      <c r="AY84" s="4"/>
      <c r="AZ84" s="4"/>
      <c r="BB84" s="13"/>
      <c r="BC84" s="4"/>
    </row>
    <row r="85" spans="1:55" ht="15">
      <c r="A85" s="179" t="s">
        <v>40</v>
      </c>
      <c r="B85" s="141" t="s">
        <v>179</v>
      </c>
      <c r="C85" s="159">
        <v>2007</v>
      </c>
      <c r="D85" s="245" t="s">
        <v>13</v>
      </c>
      <c r="E85" s="150">
        <v>69</v>
      </c>
      <c r="F85" s="150">
        <v>59</v>
      </c>
      <c r="G85" s="154">
        <f t="shared" si="18"/>
        <v>128</v>
      </c>
      <c r="H85" s="159">
        <v>5</v>
      </c>
      <c r="I85" s="150">
        <v>79</v>
      </c>
      <c r="J85" s="150">
        <v>82</v>
      </c>
      <c r="K85" s="154">
        <f t="shared" si="25"/>
        <v>161</v>
      </c>
      <c r="L85" s="154">
        <v>9</v>
      </c>
      <c r="M85" s="150">
        <v>84</v>
      </c>
      <c r="N85" s="150">
        <v>86</v>
      </c>
      <c r="O85" s="154">
        <f t="shared" si="20"/>
        <v>170</v>
      </c>
      <c r="P85" s="154">
        <v>18</v>
      </c>
      <c r="Q85" s="150"/>
      <c r="R85" s="150"/>
      <c r="S85" s="154"/>
      <c r="T85" s="159"/>
      <c r="U85" s="150"/>
      <c r="V85" s="150"/>
      <c r="W85" s="198"/>
      <c r="X85" s="159"/>
      <c r="Y85" s="150"/>
      <c r="Z85" s="150"/>
      <c r="AA85" s="198"/>
      <c r="AB85" s="159"/>
      <c r="AC85" s="150"/>
      <c r="AD85" s="150"/>
      <c r="AE85" s="154"/>
      <c r="AF85" s="159"/>
      <c r="AG85" s="249">
        <v>0</v>
      </c>
      <c r="AH85" s="249">
        <v>0</v>
      </c>
      <c r="AI85" s="156">
        <f t="shared" si="22"/>
        <v>459</v>
      </c>
      <c r="AJ85" s="156">
        <f t="shared" si="23"/>
        <v>32</v>
      </c>
      <c r="AK85" s="157">
        <f t="shared" si="24"/>
        <v>153</v>
      </c>
      <c r="AM85" s="14"/>
      <c r="AN85" s="9"/>
      <c r="AO85" s="10"/>
      <c r="AP85" s="11"/>
      <c r="AQ85" s="12"/>
      <c r="AR85" s="12"/>
      <c r="AS85" s="13"/>
      <c r="AT85" s="4"/>
      <c r="AU85" s="23"/>
      <c r="AV85" s="24"/>
      <c r="AW85" s="9"/>
      <c r="AX85" s="17"/>
      <c r="AY85" s="9"/>
      <c r="AZ85" s="12"/>
      <c r="BA85" s="12"/>
      <c r="BB85" s="13"/>
      <c r="BC85" s="4"/>
    </row>
    <row r="86" spans="1:55" ht="15">
      <c r="A86" s="179" t="s">
        <v>41</v>
      </c>
      <c r="B86" s="141" t="s">
        <v>178</v>
      </c>
      <c r="C86" s="159">
        <v>2008</v>
      </c>
      <c r="D86" s="245" t="s">
        <v>93</v>
      </c>
      <c r="E86" s="150">
        <v>65</v>
      </c>
      <c r="F86" s="150">
        <v>64</v>
      </c>
      <c r="G86" s="154">
        <f t="shared" si="18"/>
        <v>129</v>
      </c>
      <c r="H86" s="159">
        <v>6</v>
      </c>
      <c r="I86" s="150">
        <v>70</v>
      </c>
      <c r="J86" s="150">
        <v>85</v>
      </c>
      <c r="K86" s="154">
        <f t="shared" si="25"/>
        <v>155</v>
      </c>
      <c r="L86" s="154">
        <v>6</v>
      </c>
      <c r="M86" s="150">
        <v>86</v>
      </c>
      <c r="N86" s="150">
        <v>83</v>
      </c>
      <c r="O86" s="154">
        <f t="shared" si="20"/>
        <v>169</v>
      </c>
      <c r="P86" s="154">
        <v>15</v>
      </c>
      <c r="Q86" s="150">
        <v>72</v>
      </c>
      <c r="R86" s="150">
        <v>75</v>
      </c>
      <c r="S86" s="154">
        <f>Q86+R86</f>
        <v>147</v>
      </c>
      <c r="T86" s="159">
        <v>3</v>
      </c>
      <c r="U86" s="150"/>
      <c r="V86" s="150"/>
      <c r="W86" s="198"/>
      <c r="X86" s="159"/>
      <c r="Y86" s="150"/>
      <c r="Z86" s="150"/>
      <c r="AA86" s="198"/>
      <c r="AB86" s="159"/>
      <c r="AC86" s="150"/>
      <c r="AD86" s="150"/>
      <c r="AE86" s="154"/>
      <c r="AF86" s="159"/>
      <c r="AG86" s="249"/>
      <c r="AH86" s="249"/>
      <c r="AI86" s="156">
        <f t="shared" si="22"/>
        <v>600</v>
      </c>
      <c r="AJ86" s="156">
        <f t="shared" si="23"/>
        <v>30</v>
      </c>
      <c r="AK86" s="157">
        <f t="shared" si="24"/>
        <v>150</v>
      </c>
      <c r="AL86" s="3"/>
      <c r="AM86" s="8"/>
      <c r="AN86" s="9"/>
      <c r="AO86" s="10"/>
      <c r="AP86" s="11"/>
      <c r="AQ86" s="12"/>
      <c r="AR86" s="12"/>
      <c r="AS86" s="13"/>
      <c r="AT86" s="4"/>
      <c r="AU86" s="23"/>
      <c r="AV86" s="24"/>
      <c r="AW86" s="9"/>
      <c r="AX86" s="17"/>
      <c r="AY86" s="9"/>
      <c r="AZ86" s="12"/>
      <c r="BA86" s="12"/>
      <c r="BB86" s="13"/>
      <c r="BC86" s="4"/>
    </row>
    <row r="87" spans="1:55" ht="15">
      <c r="A87" s="179" t="s">
        <v>42</v>
      </c>
      <c r="B87" s="141" t="s">
        <v>176</v>
      </c>
      <c r="C87" s="159">
        <v>2007</v>
      </c>
      <c r="D87" s="245" t="s">
        <v>93</v>
      </c>
      <c r="E87" s="150">
        <v>64</v>
      </c>
      <c r="F87" s="150">
        <v>77</v>
      </c>
      <c r="G87" s="154">
        <f t="shared" si="18"/>
        <v>141</v>
      </c>
      <c r="H87" s="159">
        <v>8</v>
      </c>
      <c r="I87" s="150">
        <v>82</v>
      </c>
      <c r="J87" s="150">
        <v>76</v>
      </c>
      <c r="K87" s="154">
        <f t="shared" si="25"/>
        <v>158</v>
      </c>
      <c r="L87" s="154">
        <v>8</v>
      </c>
      <c r="M87" s="150">
        <v>72</v>
      </c>
      <c r="N87" s="150">
        <v>83</v>
      </c>
      <c r="O87" s="154">
        <f t="shared" si="20"/>
        <v>155</v>
      </c>
      <c r="P87" s="154">
        <v>6</v>
      </c>
      <c r="Q87" s="150">
        <v>78</v>
      </c>
      <c r="R87" s="150">
        <v>80</v>
      </c>
      <c r="S87" s="154">
        <f>Q87+R87</f>
        <v>158</v>
      </c>
      <c r="T87" s="159">
        <v>7</v>
      </c>
      <c r="U87" s="150"/>
      <c r="V87" s="150"/>
      <c r="W87" s="198"/>
      <c r="X87" s="159"/>
      <c r="Y87" s="150"/>
      <c r="Z87" s="150"/>
      <c r="AA87" s="198"/>
      <c r="AB87" s="159"/>
      <c r="AC87" s="150"/>
      <c r="AD87" s="150"/>
      <c r="AE87" s="154"/>
      <c r="AF87" s="159"/>
      <c r="AG87" s="249"/>
      <c r="AH87" s="249"/>
      <c r="AI87" s="156">
        <f t="shared" si="22"/>
        <v>612</v>
      </c>
      <c r="AJ87" s="156">
        <f t="shared" si="23"/>
        <v>29</v>
      </c>
      <c r="AK87" s="157">
        <f t="shared" si="24"/>
        <v>153</v>
      </c>
      <c r="AL87" s="19"/>
      <c r="AM87" s="14"/>
      <c r="AN87" s="9"/>
      <c r="AO87" s="10"/>
      <c r="AP87" s="11"/>
      <c r="AQ87" s="12"/>
      <c r="AR87" s="12"/>
      <c r="AS87" s="13"/>
      <c r="AT87" s="4"/>
      <c r="AU87" s="4"/>
      <c r="AX87" s="4"/>
      <c r="AY87" s="4"/>
      <c r="AZ87" s="4"/>
      <c r="BB87" s="4"/>
      <c r="BC87" s="4"/>
    </row>
    <row r="88" spans="1:55" ht="15">
      <c r="A88" s="179" t="s">
        <v>43</v>
      </c>
      <c r="B88" s="141" t="s">
        <v>169</v>
      </c>
      <c r="C88" s="159">
        <v>2007</v>
      </c>
      <c r="D88" s="245" t="s">
        <v>120</v>
      </c>
      <c r="E88" s="150">
        <v>83</v>
      </c>
      <c r="F88" s="150">
        <v>82</v>
      </c>
      <c r="G88" s="154">
        <f t="shared" si="18"/>
        <v>165</v>
      </c>
      <c r="H88" s="159">
        <v>13</v>
      </c>
      <c r="I88" s="150">
        <v>88</v>
      </c>
      <c r="J88" s="150">
        <v>79</v>
      </c>
      <c r="K88" s="154">
        <f t="shared" si="25"/>
        <v>167</v>
      </c>
      <c r="L88" s="154">
        <v>11</v>
      </c>
      <c r="M88" s="150"/>
      <c r="N88" s="150"/>
      <c r="O88" s="154"/>
      <c r="P88" s="154"/>
      <c r="Q88" s="150"/>
      <c r="R88" s="150"/>
      <c r="S88" s="154"/>
      <c r="T88" s="159"/>
      <c r="U88" s="150"/>
      <c r="V88" s="150"/>
      <c r="W88" s="198"/>
      <c r="X88" s="159"/>
      <c r="Y88" s="150"/>
      <c r="Z88" s="150"/>
      <c r="AA88" s="198"/>
      <c r="AB88" s="159"/>
      <c r="AC88" s="150"/>
      <c r="AD88" s="150"/>
      <c r="AE88" s="154"/>
      <c r="AF88" s="159"/>
      <c r="AG88" s="249">
        <v>0</v>
      </c>
      <c r="AH88" s="249">
        <v>0</v>
      </c>
      <c r="AI88" s="156">
        <f t="shared" si="22"/>
        <v>332</v>
      </c>
      <c r="AJ88" s="156">
        <f t="shared" si="23"/>
        <v>24</v>
      </c>
      <c r="AK88" s="157">
        <f t="shared" si="24"/>
        <v>166</v>
      </c>
      <c r="AL88" s="19"/>
      <c r="AM88" s="8"/>
      <c r="AN88" s="9"/>
      <c r="AO88" s="10"/>
      <c r="AP88" s="11"/>
      <c r="AQ88" s="12"/>
      <c r="AR88" s="12"/>
      <c r="AS88" s="13"/>
      <c r="AT88" s="4"/>
      <c r="AU88" s="4"/>
      <c r="AX88" s="4"/>
      <c r="AY88" s="4"/>
      <c r="AZ88" s="4"/>
      <c r="BB88" s="4"/>
      <c r="BC88" s="4"/>
    </row>
    <row r="89" spans="1:55" ht="15">
      <c r="A89" s="179" t="s">
        <v>44</v>
      </c>
      <c r="B89" s="141" t="s">
        <v>197</v>
      </c>
      <c r="C89" s="159"/>
      <c r="D89" s="245" t="s">
        <v>196</v>
      </c>
      <c r="E89" s="150"/>
      <c r="F89" s="150"/>
      <c r="G89" s="154"/>
      <c r="H89" s="159"/>
      <c r="I89" s="150">
        <v>90</v>
      </c>
      <c r="J89" s="150">
        <v>88</v>
      </c>
      <c r="K89" s="154">
        <f t="shared" si="25"/>
        <v>178</v>
      </c>
      <c r="L89" s="154">
        <v>22</v>
      </c>
      <c r="M89" s="150"/>
      <c r="N89" s="150"/>
      <c r="O89" s="154"/>
      <c r="P89" s="154"/>
      <c r="Q89" s="150"/>
      <c r="R89" s="150"/>
      <c r="S89" s="154"/>
      <c r="T89" s="159"/>
      <c r="U89" s="150"/>
      <c r="V89" s="150"/>
      <c r="W89" s="198"/>
      <c r="X89" s="159"/>
      <c r="Y89" s="150"/>
      <c r="Z89" s="150"/>
      <c r="AA89" s="198"/>
      <c r="AB89" s="159"/>
      <c r="AC89" s="150"/>
      <c r="AD89" s="150"/>
      <c r="AE89" s="154"/>
      <c r="AF89" s="159"/>
      <c r="AG89" s="249">
        <v>0</v>
      </c>
      <c r="AH89" s="249">
        <v>0</v>
      </c>
      <c r="AI89" s="156">
        <f t="shared" si="22"/>
        <v>178</v>
      </c>
      <c r="AJ89" s="156">
        <f t="shared" si="23"/>
        <v>22</v>
      </c>
      <c r="AK89" s="157">
        <f t="shared" si="24"/>
        <v>178</v>
      </c>
      <c r="AL89" s="20"/>
      <c r="AM89" s="14"/>
      <c r="AN89" s="9"/>
      <c r="AO89" s="10"/>
      <c r="AP89" s="11"/>
      <c r="AQ89" s="12"/>
      <c r="AR89" s="12"/>
      <c r="AS89" s="13"/>
      <c r="AT89" s="4"/>
      <c r="AU89" s="4"/>
      <c r="AX89" s="4"/>
      <c r="AY89" s="4"/>
      <c r="AZ89" s="4"/>
      <c r="BB89" s="25"/>
      <c r="BC89" s="25"/>
    </row>
    <row r="90" spans="1:55" ht="15">
      <c r="A90" s="179" t="s">
        <v>45</v>
      </c>
      <c r="B90" s="141" t="s">
        <v>177</v>
      </c>
      <c r="C90" s="159">
        <v>2007</v>
      </c>
      <c r="D90" s="245" t="s">
        <v>93</v>
      </c>
      <c r="E90" s="150">
        <v>73</v>
      </c>
      <c r="F90" s="150">
        <v>65</v>
      </c>
      <c r="G90" s="154">
        <f>SUM(E90:F90)</f>
        <v>138</v>
      </c>
      <c r="H90" s="159">
        <v>7</v>
      </c>
      <c r="I90" s="150">
        <v>71</v>
      </c>
      <c r="J90" s="150">
        <v>71</v>
      </c>
      <c r="K90" s="154">
        <f t="shared" si="25"/>
        <v>142</v>
      </c>
      <c r="L90" s="154">
        <v>3</v>
      </c>
      <c r="M90" s="150">
        <v>77</v>
      </c>
      <c r="N90" s="150">
        <v>76</v>
      </c>
      <c r="O90" s="198">
        <f>SUM(M90:N90)</f>
        <v>153</v>
      </c>
      <c r="P90" s="154">
        <v>5</v>
      </c>
      <c r="Q90" s="150">
        <v>81</v>
      </c>
      <c r="R90" s="150">
        <v>77</v>
      </c>
      <c r="S90" s="154">
        <f aca="true" t="shared" si="26" ref="S90:S136">Q90+R90</f>
        <v>158</v>
      </c>
      <c r="T90" s="159">
        <v>6</v>
      </c>
      <c r="U90" s="150"/>
      <c r="V90" s="150"/>
      <c r="W90" s="198"/>
      <c r="X90" s="159"/>
      <c r="Y90" s="150"/>
      <c r="Z90" s="150"/>
      <c r="AA90" s="198"/>
      <c r="AB90" s="159"/>
      <c r="AC90" s="150"/>
      <c r="AD90" s="150"/>
      <c r="AE90" s="154"/>
      <c r="AF90" s="159"/>
      <c r="AG90" s="249"/>
      <c r="AH90" s="249"/>
      <c r="AI90" s="156">
        <f t="shared" si="22"/>
        <v>591</v>
      </c>
      <c r="AJ90" s="156">
        <f t="shared" si="23"/>
        <v>21</v>
      </c>
      <c r="AK90" s="157">
        <f t="shared" si="24"/>
        <v>147.75</v>
      </c>
      <c r="AL90" s="20"/>
      <c r="AM90" s="14"/>
      <c r="AN90" s="9"/>
      <c r="AO90" s="10"/>
      <c r="AP90" s="11"/>
      <c r="AQ90" s="12"/>
      <c r="AR90" s="12"/>
      <c r="AS90" s="13"/>
      <c r="AT90" s="4"/>
      <c r="AU90" s="4"/>
      <c r="AX90" s="4"/>
      <c r="AY90" s="4"/>
      <c r="AZ90" s="4"/>
      <c r="BB90" s="25"/>
      <c r="BC90" s="25"/>
    </row>
    <row r="91" spans="1:55" ht="15" hidden="1">
      <c r="A91" s="179" t="s">
        <v>45</v>
      </c>
      <c r="B91" s="153"/>
      <c r="C91" s="159"/>
      <c r="D91" s="239"/>
      <c r="E91" s="150"/>
      <c r="F91" s="150"/>
      <c r="G91" s="154"/>
      <c r="H91" s="159"/>
      <c r="I91" s="150"/>
      <c r="J91" s="150"/>
      <c r="K91" s="154">
        <f t="shared" si="25"/>
        <v>0</v>
      </c>
      <c r="L91" s="154"/>
      <c r="M91" s="150"/>
      <c r="N91" s="150"/>
      <c r="O91" s="154">
        <f aca="true" t="shared" si="27" ref="O91:O133">M91+N91</f>
        <v>0</v>
      </c>
      <c r="P91" s="154"/>
      <c r="Q91" s="150"/>
      <c r="R91" s="150"/>
      <c r="S91" s="154">
        <f t="shared" si="26"/>
        <v>0</v>
      </c>
      <c r="T91" s="159"/>
      <c r="U91" s="150"/>
      <c r="V91" s="150"/>
      <c r="W91" s="198"/>
      <c r="X91" s="159"/>
      <c r="Y91" s="150"/>
      <c r="Z91" s="150"/>
      <c r="AA91" s="198"/>
      <c r="AB91" s="159"/>
      <c r="AC91" s="150"/>
      <c r="AD91" s="150"/>
      <c r="AE91" s="154"/>
      <c r="AF91" s="159"/>
      <c r="AG91" s="249"/>
      <c r="AH91" s="249"/>
      <c r="AI91" s="156">
        <f t="shared" si="22"/>
        <v>0</v>
      </c>
      <c r="AJ91" s="156">
        <f t="shared" si="23"/>
        <v>0</v>
      </c>
      <c r="AK91" s="157">
        <f t="shared" si="24"/>
        <v>0</v>
      </c>
      <c r="AL91" s="20"/>
      <c r="AM91" s="14"/>
      <c r="AN91" s="9"/>
      <c r="AO91" s="10"/>
      <c r="AP91" s="11"/>
      <c r="AQ91" s="12"/>
      <c r="AR91" s="12"/>
      <c r="AS91" s="13"/>
      <c r="AT91" s="4"/>
      <c r="AU91" s="4"/>
      <c r="AX91" s="4"/>
      <c r="AY91" s="4"/>
      <c r="AZ91" s="4"/>
      <c r="BB91" s="25"/>
      <c r="BC91" s="25"/>
    </row>
    <row r="92" spans="1:55" ht="15" hidden="1">
      <c r="A92" s="179" t="s">
        <v>46</v>
      </c>
      <c r="B92" s="153"/>
      <c r="C92" s="159"/>
      <c r="D92" s="239"/>
      <c r="E92" s="150"/>
      <c r="F92" s="150"/>
      <c r="G92" s="154"/>
      <c r="H92" s="159"/>
      <c r="I92" s="150"/>
      <c r="J92" s="150"/>
      <c r="K92" s="154">
        <f t="shared" si="25"/>
        <v>0</v>
      </c>
      <c r="L92" s="154"/>
      <c r="M92" s="150"/>
      <c r="N92" s="150"/>
      <c r="O92" s="154">
        <f t="shared" si="27"/>
        <v>0</v>
      </c>
      <c r="P92" s="154"/>
      <c r="Q92" s="150"/>
      <c r="R92" s="150"/>
      <c r="S92" s="154">
        <f t="shared" si="26"/>
        <v>0</v>
      </c>
      <c r="T92" s="159"/>
      <c r="U92" s="150"/>
      <c r="V92" s="150"/>
      <c r="W92" s="198"/>
      <c r="X92" s="159"/>
      <c r="Y92" s="150"/>
      <c r="Z92" s="150"/>
      <c r="AA92" s="198"/>
      <c r="AB92" s="159"/>
      <c r="AC92" s="150"/>
      <c r="AD92" s="150"/>
      <c r="AE92" s="154"/>
      <c r="AF92" s="159"/>
      <c r="AG92" s="249"/>
      <c r="AH92" s="249"/>
      <c r="AI92" s="156">
        <f t="shared" si="22"/>
        <v>0</v>
      </c>
      <c r="AJ92" s="156">
        <f t="shared" si="23"/>
        <v>0</v>
      </c>
      <c r="AK92" s="157">
        <f t="shared" si="24"/>
        <v>0</v>
      </c>
      <c r="AL92" s="20"/>
      <c r="AM92" s="14"/>
      <c r="AN92" s="9"/>
      <c r="AO92" s="10"/>
      <c r="AP92" s="11"/>
      <c r="AQ92" s="12"/>
      <c r="AR92" s="12"/>
      <c r="AS92" s="13"/>
      <c r="AT92" s="4"/>
      <c r="AU92" s="4"/>
      <c r="AX92" s="4"/>
      <c r="AY92" s="4"/>
      <c r="AZ92" s="4"/>
      <c r="BB92" s="25"/>
      <c r="BC92" s="25"/>
    </row>
    <row r="93" spans="1:55" ht="15" hidden="1">
      <c r="A93" s="179" t="s">
        <v>47</v>
      </c>
      <c r="B93" s="161"/>
      <c r="C93" s="159"/>
      <c r="D93" s="240"/>
      <c r="E93" s="150"/>
      <c r="F93" s="150"/>
      <c r="G93" s="154"/>
      <c r="H93" s="159"/>
      <c r="I93" s="150"/>
      <c r="J93" s="150"/>
      <c r="K93" s="154">
        <f t="shared" si="25"/>
        <v>0</v>
      </c>
      <c r="L93" s="154"/>
      <c r="M93" s="150"/>
      <c r="N93" s="150"/>
      <c r="O93" s="154">
        <f t="shared" si="27"/>
        <v>0</v>
      </c>
      <c r="P93" s="154"/>
      <c r="Q93" s="150"/>
      <c r="R93" s="150"/>
      <c r="S93" s="154">
        <f t="shared" si="26"/>
        <v>0</v>
      </c>
      <c r="T93" s="159"/>
      <c r="U93" s="150"/>
      <c r="V93" s="150"/>
      <c r="W93" s="198"/>
      <c r="X93" s="159"/>
      <c r="Y93" s="150"/>
      <c r="Z93" s="150"/>
      <c r="AA93" s="198"/>
      <c r="AB93" s="159"/>
      <c r="AC93" s="150"/>
      <c r="AD93" s="150"/>
      <c r="AE93" s="154"/>
      <c r="AF93" s="159"/>
      <c r="AG93" s="249"/>
      <c r="AH93" s="249"/>
      <c r="AI93" s="156">
        <f t="shared" si="22"/>
        <v>0</v>
      </c>
      <c r="AJ93" s="156">
        <f t="shared" si="23"/>
        <v>0</v>
      </c>
      <c r="AK93" s="157">
        <f t="shared" si="24"/>
        <v>0</v>
      </c>
      <c r="AL93" s="20"/>
      <c r="AM93" s="14"/>
      <c r="AN93" s="9"/>
      <c r="AO93" s="10"/>
      <c r="AP93" s="11"/>
      <c r="AQ93" s="12"/>
      <c r="AR93" s="12"/>
      <c r="AS93" s="13"/>
      <c r="AT93" s="4"/>
      <c r="AU93" s="4"/>
      <c r="AX93" s="4"/>
      <c r="AY93" s="4"/>
      <c r="AZ93" s="4"/>
      <c r="BB93" s="25"/>
      <c r="BC93" s="25"/>
    </row>
    <row r="94" spans="1:55" ht="15" hidden="1">
      <c r="A94" s="179" t="s">
        <v>48</v>
      </c>
      <c r="B94" s="153"/>
      <c r="C94" s="159"/>
      <c r="D94" s="239"/>
      <c r="E94" s="150"/>
      <c r="F94" s="150"/>
      <c r="G94" s="154"/>
      <c r="H94" s="159"/>
      <c r="I94" s="150"/>
      <c r="J94" s="150"/>
      <c r="K94" s="154">
        <f t="shared" si="25"/>
        <v>0</v>
      </c>
      <c r="L94" s="154"/>
      <c r="M94" s="150"/>
      <c r="N94" s="150"/>
      <c r="O94" s="154">
        <f t="shared" si="27"/>
        <v>0</v>
      </c>
      <c r="P94" s="154"/>
      <c r="Q94" s="150"/>
      <c r="R94" s="150"/>
      <c r="S94" s="154">
        <f t="shared" si="26"/>
        <v>0</v>
      </c>
      <c r="T94" s="159"/>
      <c r="U94" s="150"/>
      <c r="V94" s="150"/>
      <c r="W94" s="198"/>
      <c r="X94" s="159"/>
      <c r="Y94" s="150"/>
      <c r="Z94" s="150"/>
      <c r="AA94" s="198"/>
      <c r="AB94" s="159"/>
      <c r="AC94" s="150"/>
      <c r="AD94" s="150"/>
      <c r="AE94" s="154"/>
      <c r="AF94" s="159"/>
      <c r="AG94" s="249"/>
      <c r="AH94" s="249"/>
      <c r="AI94" s="156">
        <f t="shared" si="22"/>
        <v>0</v>
      </c>
      <c r="AJ94" s="156">
        <f t="shared" si="23"/>
        <v>0</v>
      </c>
      <c r="AK94" s="157">
        <f t="shared" si="24"/>
        <v>0</v>
      </c>
      <c r="AL94" s="20"/>
      <c r="AM94" s="14"/>
      <c r="AN94" s="9"/>
      <c r="AO94" s="10"/>
      <c r="AP94" s="11"/>
      <c r="AQ94" s="12"/>
      <c r="AR94" s="12"/>
      <c r="AS94" s="13"/>
      <c r="AT94" s="4"/>
      <c r="AU94" s="4"/>
      <c r="AX94" s="4"/>
      <c r="AY94" s="4"/>
      <c r="AZ94" s="4"/>
      <c r="BB94" s="25"/>
      <c r="BC94" s="25"/>
    </row>
    <row r="95" spans="1:55" ht="15" hidden="1">
      <c r="A95" s="179" t="s">
        <v>49</v>
      </c>
      <c r="B95" s="150"/>
      <c r="C95" s="159"/>
      <c r="D95" s="151"/>
      <c r="E95" s="159"/>
      <c r="F95" s="159"/>
      <c r="G95" s="154"/>
      <c r="H95" s="159"/>
      <c r="I95" s="150"/>
      <c r="J95" s="150"/>
      <c r="K95" s="154">
        <f t="shared" si="25"/>
        <v>0</v>
      </c>
      <c r="L95" s="154"/>
      <c r="M95" s="150"/>
      <c r="N95" s="150"/>
      <c r="O95" s="154">
        <f t="shared" si="27"/>
        <v>0</v>
      </c>
      <c r="P95" s="154"/>
      <c r="Q95" s="150"/>
      <c r="R95" s="150"/>
      <c r="S95" s="154">
        <f t="shared" si="26"/>
        <v>0</v>
      </c>
      <c r="T95" s="159"/>
      <c r="U95" s="150"/>
      <c r="V95" s="150"/>
      <c r="W95" s="198"/>
      <c r="X95" s="159"/>
      <c r="Y95" s="159"/>
      <c r="Z95" s="159"/>
      <c r="AA95" s="198"/>
      <c r="AB95" s="159"/>
      <c r="AC95" s="150"/>
      <c r="AD95" s="150"/>
      <c r="AE95" s="154"/>
      <c r="AF95" s="159"/>
      <c r="AG95" s="249"/>
      <c r="AH95" s="249"/>
      <c r="AI95" s="156">
        <f t="shared" si="22"/>
        <v>0</v>
      </c>
      <c r="AJ95" s="156">
        <f t="shared" si="23"/>
        <v>0</v>
      </c>
      <c r="AK95" s="157">
        <f t="shared" si="24"/>
        <v>0</v>
      </c>
      <c r="AL95" s="20"/>
      <c r="AM95" s="14"/>
      <c r="AN95" s="9"/>
      <c r="AO95" s="10"/>
      <c r="AP95" s="11"/>
      <c r="AQ95" s="12"/>
      <c r="AR95" s="12"/>
      <c r="AS95" s="13"/>
      <c r="AT95" s="4"/>
      <c r="AU95" s="4"/>
      <c r="AX95" s="4"/>
      <c r="AY95" s="4"/>
      <c r="AZ95" s="4"/>
      <c r="BB95" s="25"/>
      <c r="BC95" s="25"/>
    </row>
    <row r="96" spans="1:55" ht="15" hidden="1">
      <c r="A96" s="179" t="s">
        <v>50</v>
      </c>
      <c r="B96" s="153"/>
      <c r="C96" s="159"/>
      <c r="D96" s="239"/>
      <c r="E96" s="150"/>
      <c r="F96" s="150"/>
      <c r="G96" s="198"/>
      <c r="H96" s="159"/>
      <c r="I96" s="150"/>
      <c r="J96" s="150"/>
      <c r="K96" s="154">
        <f t="shared" si="25"/>
        <v>0</v>
      </c>
      <c r="L96" s="154"/>
      <c r="M96" s="150"/>
      <c r="N96" s="150"/>
      <c r="O96" s="154">
        <f t="shared" si="27"/>
        <v>0</v>
      </c>
      <c r="P96" s="154"/>
      <c r="Q96" s="150"/>
      <c r="R96" s="150"/>
      <c r="S96" s="154">
        <f t="shared" si="26"/>
        <v>0</v>
      </c>
      <c r="T96" s="159"/>
      <c r="U96" s="150"/>
      <c r="V96" s="150"/>
      <c r="W96" s="198"/>
      <c r="X96" s="159"/>
      <c r="Y96" s="150"/>
      <c r="Z96" s="150"/>
      <c r="AA96" s="198"/>
      <c r="AB96" s="159"/>
      <c r="AC96" s="150"/>
      <c r="AD96" s="150"/>
      <c r="AE96" s="154"/>
      <c r="AF96" s="159"/>
      <c r="AG96" s="249"/>
      <c r="AH96" s="249"/>
      <c r="AI96" s="156">
        <f t="shared" si="22"/>
        <v>0</v>
      </c>
      <c r="AJ96" s="156">
        <f t="shared" si="23"/>
        <v>0</v>
      </c>
      <c r="AK96" s="157">
        <f t="shared" si="24"/>
        <v>0</v>
      </c>
      <c r="AL96" s="20"/>
      <c r="AM96" s="14"/>
      <c r="AN96" s="9"/>
      <c r="AO96" s="10"/>
      <c r="AP96" s="11"/>
      <c r="AQ96" s="12"/>
      <c r="AR96" s="12"/>
      <c r="AS96" s="13"/>
      <c r="AT96" s="4"/>
      <c r="AU96" s="4"/>
      <c r="AX96" s="4"/>
      <c r="AY96" s="4"/>
      <c r="AZ96" s="4"/>
      <c r="BB96" s="25"/>
      <c r="BC96" s="25"/>
    </row>
    <row r="97" spans="1:55" ht="15" hidden="1">
      <c r="A97" s="179" t="s">
        <v>51</v>
      </c>
      <c r="B97" s="153"/>
      <c r="C97" s="159"/>
      <c r="D97" s="239"/>
      <c r="E97" s="150"/>
      <c r="F97" s="150"/>
      <c r="G97" s="198"/>
      <c r="H97" s="159"/>
      <c r="I97" s="150"/>
      <c r="J97" s="150"/>
      <c r="K97" s="154">
        <f t="shared" si="25"/>
        <v>0</v>
      </c>
      <c r="L97" s="154"/>
      <c r="M97" s="150"/>
      <c r="N97" s="150"/>
      <c r="O97" s="154">
        <f t="shared" si="27"/>
        <v>0</v>
      </c>
      <c r="P97" s="154"/>
      <c r="Q97" s="150"/>
      <c r="R97" s="150"/>
      <c r="S97" s="154">
        <f t="shared" si="26"/>
        <v>0</v>
      </c>
      <c r="T97" s="159"/>
      <c r="U97" s="150"/>
      <c r="V97" s="150"/>
      <c r="W97" s="198"/>
      <c r="X97" s="159"/>
      <c r="Y97" s="150"/>
      <c r="Z97" s="150"/>
      <c r="AA97" s="198"/>
      <c r="AB97" s="159"/>
      <c r="AC97" s="150"/>
      <c r="AD97" s="150"/>
      <c r="AE97" s="154"/>
      <c r="AF97" s="159"/>
      <c r="AG97" s="249"/>
      <c r="AH97" s="249"/>
      <c r="AI97" s="156">
        <f t="shared" si="22"/>
        <v>0</v>
      </c>
      <c r="AJ97" s="156">
        <f t="shared" si="23"/>
        <v>0</v>
      </c>
      <c r="AK97" s="157">
        <f t="shared" si="24"/>
        <v>0</v>
      </c>
      <c r="AL97" s="20"/>
      <c r="AM97" s="14"/>
      <c r="AN97" s="9"/>
      <c r="AO97" s="10"/>
      <c r="AP97" s="11"/>
      <c r="AQ97" s="12"/>
      <c r="AR97" s="12"/>
      <c r="AS97" s="13"/>
      <c r="AT97" s="4"/>
      <c r="AU97" s="4"/>
      <c r="AX97" s="4"/>
      <c r="AY97" s="4"/>
      <c r="AZ97" s="4"/>
      <c r="BB97" s="25"/>
      <c r="BC97" s="25"/>
    </row>
    <row r="98" spans="1:55" ht="15" hidden="1">
      <c r="A98" s="179" t="s">
        <v>52</v>
      </c>
      <c r="B98" s="153"/>
      <c r="C98" s="159"/>
      <c r="D98" s="239"/>
      <c r="E98" s="150"/>
      <c r="F98" s="150"/>
      <c r="G98" s="198"/>
      <c r="H98" s="159"/>
      <c r="I98" s="150"/>
      <c r="J98" s="150"/>
      <c r="K98" s="154">
        <f t="shared" si="25"/>
        <v>0</v>
      </c>
      <c r="L98" s="154"/>
      <c r="M98" s="150"/>
      <c r="N98" s="150"/>
      <c r="O98" s="154">
        <f t="shared" si="27"/>
        <v>0</v>
      </c>
      <c r="P98" s="154"/>
      <c r="Q98" s="150"/>
      <c r="R98" s="150"/>
      <c r="S98" s="154">
        <f t="shared" si="26"/>
        <v>0</v>
      </c>
      <c r="T98" s="159"/>
      <c r="U98" s="150"/>
      <c r="V98" s="150"/>
      <c r="W98" s="198"/>
      <c r="X98" s="159"/>
      <c r="Y98" s="150"/>
      <c r="Z98" s="150"/>
      <c r="AA98" s="198"/>
      <c r="AB98" s="159"/>
      <c r="AC98" s="150"/>
      <c r="AD98" s="150"/>
      <c r="AE98" s="154"/>
      <c r="AF98" s="159"/>
      <c r="AG98" s="249"/>
      <c r="AH98" s="249"/>
      <c r="AI98" s="156">
        <f t="shared" si="22"/>
        <v>0</v>
      </c>
      <c r="AJ98" s="156">
        <f t="shared" si="23"/>
        <v>0</v>
      </c>
      <c r="AK98" s="157">
        <f t="shared" si="24"/>
        <v>0</v>
      </c>
      <c r="AL98" s="20"/>
      <c r="AM98" s="14"/>
      <c r="AN98" s="9"/>
      <c r="AO98" s="10"/>
      <c r="AP98" s="11"/>
      <c r="AQ98" s="12"/>
      <c r="AR98" s="12"/>
      <c r="AS98" s="13"/>
      <c r="AT98" s="4"/>
      <c r="AU98" s="4"/>
      <c r="AX98" s="4"/>
      <c r="AY98" s="4"/>
      <c r="AZ98" s="4"/>
      <c r="BB98" s="25"/>
      <c r="BC98" s="25"/>
    </row>
    <row r="99" spans="1:55" ht="15" hidden="1">
      <c r="A99" s="179" t="s">
        <v>53</v>
      </c>
      <c r="B99" s="150"/>
      <c r="C99" s="159"/>
      <c r="D99" s="151"/>
      <c r="E99" s="159"/>
      <c r="F99" s="159"/>
      <c r="G99" s="198"/>
      <c r="H99" s="159"/>
      <c r="I99" s="150"/>
      <c r="J99" s="150"/>
      <c r="K99" s="154">
        <f t="shared" si="25"/>
        <v>0</v>
      </c>
      <c r="L99" s="154"/>
      <c r="M99" s="150"/>
      <c r="N99" s="150"/>
      <c r="O99" s="154">
        <f t="shared" si="27"/>
        <v>0</v>
      </c>
      <c r="P99" s="154"/>
      <c r="Q99" s="150"/>
      <c r="R99" s="150"/>
      <c r="S99" s="154">
        <f t="shared" si="26"/>
        <v>0</v>
      </c>
      <c r="T99" s="159"/>
      <c r="U99" s="150"/>
      <c r="V99" s="150"/>
      <c r="W99" s="198"/>
      <c r="X99" s="159"/>
      <c r="Y99" s="159"/>
      <c r="Z99" s="159"/>
      <c r="AA99" s="198"/>
      <c r="AB99" s="159"/>
      <c r="AC99" s="150"/>
      <c r="AD99" s="150"/>
      <c r="AE99" s="154"/>
      <c r="AF99" s="159"/>
      <c r="AG99" s="249"/>
      <c r="AH99" s="249"/>
      <c r="AI99" s="156">
        <f t="shared" si="22"/>
        <v>0</v>
      </c>
      <c r="AJ99" s="156">
        <f t="shared" si="23"/>
        <v>0</v>
      </c>
      <c r="AK99" s="157">
        <f t="shared" si="24"/>
        <v>0</v>
      </c>
      <c r="AL99" s="20"/>
      <c r="AM99" s="14"/>
      <c r="AN99" s="9"/>
      <c r="AO99" s="10"/>
      <c r="AP99" s="11"/>
      <c r="AQ99" s="12"/>
      <c r="AR99" s="12"/>
      <c r="AS99" s="13"/>
      <c r="AT99" s="4"/>
      <c r="AU99" s="4"/>
      <c r="AX99" s="4"/>
      <c r="AY99" s="4"/>
      <c r="AZ99" s="4"/>
      <c r="BB99" s="25"/>
      <c r="BC99" s="25"/>
    </row>
    <row r="100" spans="1:55" ht="15" hidden="1">
      <c r="A100" s="179" t="s">
        <v>54</v>
      </c>
      <c r="B100" s="161"/>
      <c r="C100" s="159"/>
      <c r="D100" s="240"/>
      <c r="E100" s="150"/>
      <c r="F100" s="150"/>
      <c r="G100" s="198"/>
      <c r="H100" s="159"/>
      <c r="I100" s="150"/>
      <c r="J100" s="150"/>
      <c r="K100" s="154">
        <f t="shared" si="25"/>
        <v>0</v>
      </c>
      <c r="L100" s="154"/>
      <c r="M100" s="150"/>
      <c r="N100" s="150"/>
      <c r="O100" s="154">
        <f t="shared" si="27"/>
        <v>0</v>
      </c>
      <c r="P100" s="154"/>
      <c r="Q100" s="150"/>
      <c r="R100" s="150"/>
      <c r="S100" s="154">
        <f t="shared" si="26"/>
        <v>0</v>
      </c>
      <c r="T100" s="159"/>
      <c r="U100" s="150"/>
      <c r="V100" s="150"/>
      <c r="W100" s="198"/>
      <c r="X100" s="159"/>
      <c r="Y100" s="150"/>
      <c r="Z100" s="150"/>
      <c r="AA100" s="198"/>
      <c r="AB100" s="159"/>
      <c r="AC100" s="150"/>
      <c r="AD100" s="150"/>
      <c r="AE100" s="154"/>
      <c r="AF100" s="159"/>
      <c r="AG100" s="249"/>
      <c r="AH100" s="249"/>
      <c r="AI100" s="156">
        <f t="shared" si="22"/>
        <v>0</v>
      </c>
      <c r="AJ100" s="156">
        <f t="shared" si="23"/>
        <v>0</v>
      </c>
      <c r="AK100" s="157">
        <f t="shared" si="24"/>
        <v>0</v>
      </c>
      <c r="AL100" s="20"/>
      <c r="AM100" s="14"/>
      <c r="AN100" s="9"/>
      <c r="AO100" s="10"/>
      <c r="AP100" s="11"/>
      <c r="AQ100" s="12"/>
      <c r="AR100" s="12"/>
      <c r="AS100" s="13"/>
      <c r="AT100" s="4"/>
      <c r="AU100" s="4"/>
      <c r="AX100" s="4"/>
      <c r="AY100" s="4"/>
      <c r="AZ100" s="4"/>
      <c r="BB100" s="25"/>
      <c r="BC100" s="25"/>
    </row>
    <row r="101" spans="1:55" ht="15" hidden="1">
      <c r="A101" s="179" t="s">
        <v>55</v>
      </c>
      <c r="B101" s="153"/>
      <c r="C101" s="159"/>
      <c r="D101" s="239"/>
      <c r="E101" s="150"/>
      <c r="F101" s="150"/>
      <c r="G101" s="198"/>
      <c r="H101" s="159"/>
      <c r="I101" s="150"/>
      <c r="J101" s="150"/>
      <c r="K101" s="154">
        <f t="shared" si="25"/>
        <v>0</v>
      </c>
      <c r="L101" s="154"/>
      <c r="M101" s="150"/>
      <c r="N101" s="150"/>
      <c r="O101" s="154">
        <f t="shared" si="27"/>
        <v>0</v>
      </c>
      <c r="P101" s="154"/>
      <c r="Q101" s="150"/>
      <c r="R101" s="150"/>
      <c r="S101" s="154">
        <f t="shared" si="26"/>
        <v>0</v>
      </c>
      <c r="T101" s="159"/>
      <c r="U101" s="150"/>
      <c r="V101" s="150"/>
      <c r="W101" s="198"/>
      <c r="X101" s="159"/>
      <c r="Y101" s="150"/>
      <c r="Z101" s="150"/>
      <c r="AA101" s="198"/>
      <c r="AB101" s="159"/>
      <c r="AC101" s="150"/>
      <c r="AD101" s="150"/>
      <c r="AE101" s="154"/>
      <c r="AF101" s="159"/>
      <c r="AG101" s="249"/>
      <c r="AH101" s="249"/>
      <c r="AI101" s="156">
        <f aca="true" t="shared" si="28" ref="AI101:AI132">SUM(G101+K101+O101+S101+W101+AO4415+AA101+AE101)-AG101</f>
        <v>0</v>
      </c>
      <c r="AJ101" s="156">
        <f aca="true" t="shared" si="29" ref="AJ101:AJ132">SUM(H101+L101+P101+T101+X101+AP4395+AB101+AF101)-AH101</f>
        <v>0</v>
      </c>
      <c r="AK101" s="157">
        <f aca="true" t="shared" si="30" ref="AK101:AK132">AVERAGE(G101,K101,O101,S101,W101)</f>
        <v>0</v>
      </c>
      <c r="AL101" s="20"/>
      <c r="AM101" s="14"/>
      <c r="AN101" s="9"/>
      <c r="AO101" s="10"/>
      <c r="AP101" s="11"/>
      <c r="AQ101" s="12"/>
      <c r="AR101" s="12"/>
      <c r="AS101" s="13"/>
      <c r="AT101" s="4"/>
      <c r="AU101" s="4"/>
      <c r="AX101" s="4"/>
      <c r="AY101" s="4"/>
      <c r="AZ101" s="4"/>
      <c r="BB101" s="25"/>
      <c r="BC101" s="25"/>
    </row>
    <row r="102" spans="1:55" ht="15" hidden="1">
      <c r="A102" s="179" t="s">
        <v>56</v>
      </c>
      <c r="B102" s="141"/>
      <c r="C102" s="159"/>
      <c r="D102" s="245"/>
      <c r="E102" s="150"/>
      <c r="F102" s="150"/>
      <c r="G102" s="198"/>
      <c r="H102" s="159"/>
      <c r="I102" s="150"/>
      <c r="J102" s="150"/>
      <c r="K102" s="154">
        <f t="shared" si="25"/>
        <v>0</v>
      </c>
      <c r="L102" s="154"/>
      <c r="M102" s="150"/>
      <c r="N102" s="150"/>
      <c r="O102" s="154">
        <f t="shared" si="27"/>
        <v>0</v>
      </c>
      <c r="P102" s="154"/>
      <c r="Q102" s="150"/>
      <c r="R102" s="150"/>
      <c r="S102" s="154">
        <f t="shared" si="26"/>
        <v>0</v>
      </c>
      <c r="T102" s="159"/>
      <c r="U102" s="150"/>
      <c r="V102" s="150"/>
      <c r="W102" s="198"/>
      <c r="X102" s="159"/>
      <c r="Y102" s="150"/>
      <c r="Z102" s="150"/>
      <c r="AA102" s="198"/>
      <c r="AB102" s="159"/>
      <c r="AC102" s="150"/>
      <c r="AD102" s="150"/>
      <c r="AE102" s="154"/>
      <c r="AF102" s="159"/>
      <c r="AG102" s="249"/>
      <c r="AH102" s="249"/>
      <c r="AI102" s="156">
        <f t="shared" si="28"/>
        <v>0</v>
      </c>
      <c r="AJ102" s="156">
        <f t="shared" si="29"/>
        <v>0</v>
      </c>
      <c r="AK102" s="157">
        <f t="shared" si="30"/>
        <v>0</v>
      </c>
      <c r="AL102" s="20"/>
      <c r="AM102" s="14"/>
      <c r="AN102" s="9"/>
      <c r="AO102" s="10"/>
      <c r="AP102" s="11"/>
      <c r="AQ102" s="12"/>
      <c r="AR102" s="12"/>
      <c r="AS102" s="13"/>
      <c r="AT102" s="4"/>
      <c r="AU102" s="4"/>
      <c r="AX102" s="4"/>
      <c r="AY102" s="4"/>
      <c r="AZ102" s="4"/>
      <c r="BB102" s="25"/>
      <c r="BC102" s="25"/>
    </row>
    <row r="103" spans="1:55" ht="15" hidden="1">
      <c r="A103" s="179" t="s">
        <v>62</v>
      </c>
      <c r="B103" s="150"/>
      <c r="C103" s="159"/>
      <c r="D103" s="151"/>
      <c r="E103" s="159"/>
      <c r="F103" s="159"/>
      <c r="G103" s="198"/>
      <c r="H103" s="159"/>
      <c r="I103" s="150"/>
      <c r="J103" s="150"/>
      <c r="K103" s="154">
        <f t="shared" si="25"/>
        <v>0</v>
      </c>
      <c r="L103" s="154"/>
      <c r="M103" s="150"/>
      <c r="N103" s="150"/>
      <c r="O103" s="154">
        <f t="shared" si="27"/>
        <v>0</v>
      </c>
      <c r="P103" s="154"/>
      <c r="Q103" s="150"/>
      <c r="R103" s="150"/>
      <c r="S103" s="154">
        <f t="shared" si="26"/>
        <v>0</v>
      </c>
      <c r="T103" s="159"/>
      <c r="U103" s="150"/>
      <c r="V103" s="150"/>
      <c r="W103" s="198"/>
      <c r="X103" s="159"/>
      <c r="Y103" s="159"/>
      <c r="Z103" s="159"/>
      <c r="AA103" s="198"/>
      <c r="AB103" s="159"/>
      <c r="AC103" s="150"/>
      <c r="AD103" s="150"/>
      <c r="AE103" s="154"/>
      <c r="AF103" s="159"/>
      <c r="AG103" s="249"/>
      <c r="AH103" s="249"/>
      <c r="AI103" s="156">
        <f t="shared" si="28"/>
        <v>0</v>
      </c>
      <c r="AJ103" s="156">
        <f t="shared" si="29"/>
        <v>0</v>
      </c>
      <c r="AK103" s="157">
        <f t="shared" si="30"/>
        <v>0</v>
      </c>
      <c r="AL103" s="20"/>
      <c r="AM103" s="14"/>
      <c r="AN103" s="9"/>
      <c r="AO103" s="10"/>
      <c r="AP103" s="11"/>
      <c r="AQ103" s="12"/>
      <c r="AR103" s="12"/>
      <c r="AS103" s="13"/>
      <c r="AT103" s="4"/>
      <c r="AU103" s="4"/>
      <c r="AX103" s="4"/>
      <c r="AY103" s="4"/>
      <c r="AZ103" s="4"/>
      <c r="BB103" s="25"/>
      <c r="BC103" s="25"/>
    </row>
    <row r="104" spans="1:55" ht="15" hidden="1">
      <c r="A104" s="179" t="s">
        <v>63</v>
      </c>
      <c r="B104" s="185"/>
      <c r="C104" s="206"/>
      <c r="D104" s="185"/>
      <c r="E104" s="150"/>
      <c r="F104" s="150"/>
      <c r="G104" s="198"/>
      <c r="H104" s="159"/>
      <c r="I104" s="150"/>
      <c r="J104" s="150"/>
      <c r="K104" s="154">
        <f t="shared" si="25"/>
        <v>0</v>
      </c>
      <c r="L104" s="154"/>
      <c r="M104" s="150"/>
      <c r="N104" s="150"/>
      <c r="O104" s="154">
        <f t="shared" si="27"/>
        <v>0</v>
      </c>
      <c r="P104" s="154"/>
      <c r="Q104" s="150"/>
      <c r="R104" s="150"/>
      <c r="S104" s="154">
        <f t="shared" si="26"/>
        <v>0</v>
      </c>
      <c r="T104" s="159"/>
      <c r="U104" s="150"/>
      <c r="V104" s="150"/>
      <c r="W104" s="154"/>
      <c r="X104" s="159"/>
      <c r="Y104" s="159"/>
      <c r="Z104" s="159"/>
      <c r="AA104" s="198"/>
      <c r="AB104" s="159"/>
      <c r="AC104" s="150"/>
      <c r="AD104" s="150"/>
      <c r="AE104" s="154"/>
      <c r="AF104" s="159"/>
      <c r="AG104" s="249"/>
      <c r="AH104" s="249"/>
      <c r="AI104" s="156">
        <f t="shared" si="28"/>
        <v>0</v>
      </c>
      <c r="AJ104" s="156">
        <f t="shared" si="29"/>
        <v>0</v>
      </c>
      <c r="AK104" s="157">
        <f t="shared" si="30"/>
        <v>0</v>
      </c>
      <c r="AL104" s="20"/>
      <c r="AM104" s="14"/>
      <c r="AN104" s="9"/>
      <c r="AO104" s="10"/>
      <c r="AP104" s="11"/>
      <c r="AQ104" s="12"/>
      <c r="AR104" s="12"/>
      <c r="AS104" s="13"/>
      <c r="AT104" s="4"/>
      <c r="AU104" s="4"/>
      <c r="AX104" s="4"/>
      <c r="AY104" s="4"/>
      <c r="AZ104" s="4"/>
      <c r="BB104" s="25"/>
      <c r="BC104" s="25"/>
    </row>
    <row r="105" spans="1:55" ht="15" hidden="1">
      <c r="A105" s="179" t="s">
        <v>64</v>
      </c>
      <c r="B105" s="199"/>
      <c r="C105" s="206"/>
      <c r="D105" s="199"/>
      <c r="E105" s="150"/>
      <c r="F105" s="150"/>
      <c r="G105" s="198"/>
      <c r="H105" s="159"/>
      <c r="I105" s="150"/>
      <c r="J105" s="150"/>
      <c r="K105" s="154">
        <f t="shared" si="25"/>
        <v>0</v>
      </c>
      <c r="L105" s="154"/>
      <c r="M105" s="150"/>
      <c r="N105" s="150"/>
      <c r="O105" s="154">
        <f t="shared" si="27"/>
        <v>0</v>
      </c>
      <c r="P105" s="154"/>
      <c r="Q105" s="150"/>
      <c r="R105" s="150"/>
      <c r="S105" s="154">
        <f t="shared" si="26"/>
        <v>0</v>
      </c>
      <c r="T105" s="159"/>
      <c r="U105" s="150"/>
      <c r="V105" s="150"/>
      <c r="W105" s="154"/>
      <c r="X105" s="159"/>
      <c r="Y105" s="159"/>
      <c r="Z105" s="159"/>
      <c r="AA105" s="198"/>
      <c r="AB105" s="159"/>
      <c r="AC105" s="150"/>
      <c r="AD105" s="150"/>
      <c r="AE105" s="154"/>
      <c r="AF105" s="159"/>
      <c r="AG105" s="249"/>
      <c r="AH105" s="249"/>
      <c r="AI105" s="156">
        <f t="shared" si="28"/>
        <v>0</v>
      </c>
      <c r="AJ105" s="156">
        <f t="shared" si="29"/>
        <v>0</v>
      </c>
      <c r="AK105" s="157">
        <f t="shared" si="30"/>
        <v>0</v>
      </c>
      <c r="AL105" s="20"/>
      <c r="AM105" s="14"/>
      <c r="AN105" s="9"/>
      <c r="AO105" s="10"/>
      <c r="AP105" s="11"/>
      <c r="AQ105" s="12"/>
      <c r="AR105" s="12"/>
      <c r="AS105" s="13"/>
      <c r="AT105" s="4"/>
      <c r="AU105" s="4"/>
      <c r="AX105" s="4"/>
      <c r="AY105" s="4"/>
      <c r="AZ105" s="4"/>
      <c r="BB105" s="25"/>
      <c r="BC105" s="25"/>
    </row>
    <row r="106" spans="1:55" ht="15" hidden="1">
      <c r="A106" s="179" t="s">
        <v>65</v>
      </c>
      <c r="B106" s="207"/>
      <c r="C106" s="206"/>
      <c r="D106" s="207"/>
      <c r="E106" s="150"/>
      <c r="F106" s="150"/>
      <c r="G106" s="198"/>
      <c r="H106" s="159"/>
      <c r="I106" s="150"/>
      <c r="J106" s="150"/>
      <c r="K106" s="154">
        <f t="shared" si="25"/>
        <v>0</v>
      </c>
      <c r="L106" s="154"/>
      <c r="M106" s="150"/>
      <c r="N106" s="150"/>
      <c r="O106" s="154">
        <f t="shared" si="27"/>
        <v>0</v>
      </c>
      <c r="P106" s="154"/>
      <c r="Q106" s="150"/>
      <c r="R106" s="150"/>
      <c r="S106" s="154">
        <f t="shared" si="26"/>
        <v>0</v>
      </c>
      <c r="T106" s="159"/>
      <c r="U106" s="150"/>
      <c r="V106" s="150"/>
      <c r="W106" s="198"/>
      <c r="X106" s="159"/>
      <c r="Y106" s="150"/>
      <c r="Z106" s="150"/>
      <c r="AA106" s="198"/>
      <c r="AB106" s="159"/>
      <c r="AC106" s="150"/>
      <c r="AD106" s="150"/>
      <c r="AE106" s="154"/>
      <c r="AF106" s="159"/>
      <c r="AG106" s="249"/>
      <c r="AH106" s="249"/>
      <c r="AI106" s="156">
        <f t="shared" si="28"/>
        <v>0</v>
      </c>
      <c r="AJ106" s="156">
        <f t="shared" si="29"/>
        <v>0</v>
      </c>
      <c r="AK106" s="157">
        <f t="shared" si="30"/>
        <v>0</v>
      </c>
      <c r="AL106" s="20"/>
      <c r="AM106" s="14"/>
      <c r="AN106" s="9"/>
      <c r="AO106" s="10"/>
      <c r="AP106" s="11"/>
      <c r="AQ106" s="12"/>
      <c r="AR106" s="12"/>
      <c r="AS106" s="13"/>
      <c r="AT106" s="4"/>
      <c r="AU106" s="4"/>
      <c r="AX106" s="4"/>
      <c r="AY106" s="4"/>
      <c r="AZ106" s="4"/>
      <c r="BB106" s="25"/>
      <c r="BC106" s="25"/>
    </row>
    <row r="107" spans="1:55" ht="15" hidden="1">
      <c r="A107" s="179" t="s">
        <v>56</v>
      </c>
      <c r="B107" s="208"/>
      <c r="C107" s="206"/>
      <c r="D107" s="208"/>
      <c r="E107" s="150"/>
      <c r="F107" s="150"/>
      <c r="G107" s="198"/>
      <c r="H107" s="159"/>
      <c r="I107" s="150"/>
      <c r="J107" s="150"/>
      <c r="K107" s="154">
        <f t="shared" si="25"/>
        <v>0</v>
      </c>
      <c r="L107" s="154"/>
      <c r="M107" s="150"/>
      <c r="N107" s="150"/>
      <c r="O107" s="154">
        <f t="shared" si="27"/>
        <v>0</v>
      </c>
      <c r="P107" s="154"/>
      <c r="Q107" s="150"/>
      <c r="R107" s="150"/>
      <c r="S107" s="154">
        <f t="shared" si="26"/>
        <v>0</v>
      </c>
      <c r="T107" s="159"/>
      <c r="U107" s="150"/>
      <c r="V107" s="150"/>
      <c r="W107" s="198"/>
      <c r="X107" s="159"/>
      <c r="Y107" s="150"/>
      <c r="Z107" s="150"/>
      <c r="AA107" s="198"/>
      <c r="AB107" s="159"/>
      <c r="AC107" s="150"/>
      <c r="AD107" s="150"/>
      <c r="AE107" s="154"/>
      <c r="AF107" s="159"/>
      <c r="AG107" s="249"/>
      <c r="AH107" s="249"/>
      <c r="AI107" s="156">
        <f t="shared" si="28"/>
        <v>0</v>
      </c>
      <c r="AJ107" s="156">
        <f t="shared" si="29"/>
        <v>0</v>
      </c>
      <c r="AK107" s="157">
        <f t="shared" si="30"/>
        <v>0</v>
      </c>
      <c r="AL107" s="20"/>
      <c r="AM107" s="14"/>
      <c r="AN107" s="9"/>
      <c r="AO107" s="10"/>
      <c r="AP107" s="11"/>
      <c r="AQ107" s="12"/>
      <c r="AR107" s="12"/>
      <c r="AS107" s="13"/>
      <c r="AT107" s="4"/>
      <c r="AU107" s="4"/>
      <c r="AX107" s="4"/>
      <c r="AY107" s="4"/>
      <c r="AZ107" s="4"/>
      <c r="BB107" s="25"/>
      <c r="BC107" s="25"/>
    </row>
    <row r="108" spans="1:55" ht="15" hidden="1">
      <c r="A108" s="179" t="s">
        <v>62</v>
      </c>
      <c r="B108" s="199"/>
      <c r="C108" s="206"/>
      <c r="D108" s="199"/>
      <c r="E108" s="159"/>
      <c r="F108" s="159"/>
      <c r="G108" s="198"/>
      <c r="H108" s="159"/>
      <c r="I108" s="150"/>
      <c r="J108" s="150"/>
      <c r="K108" s="154">
        <f t="shared" si="25"/>
        <v>0</v>
      </c>
      <c r="L108" s="154"/>
      <c r="M108" s="150"/>
      <c r="N108" s="150"/>
      <c r="O108" s="154">
        <f t="shared" si="27"/>
        <v>0</v>
      </c>
      <c r="P108" s="154"/>
      <c r="Q108" s="150"/>
      <c r="R108" s="150"/>
      <c r="S108" s="154">
        <f t="shared" si="26"/>
        <v>0</v>
      </c>
      <c r="T108" s="159"/>
      <c r="U108" s="150"/>
      <c r="V108" s="150"/>
      <c r="W108" s="198"/>
      <c r="X108" s="159"/>
      <c r="Y108" s="159"/>
      <c r="Z108" s="159"/>
      <c r="AA108" s="198"/>
      <c r="AB108" s="159"/>
      <c r="AC108" s="150"/>
      <c r="AD108" s="150"/>
      <c r="AE108" s="154"/>
      <c r="AF108" s="159"/>
      <c r="AG108" s="249"/>
      <c r="AH108" s="249"/>
      <c r="AI108" s="156">
        <f t="shared" si="28"/>
        <v>0</v>
      </c>
      <c r="AJ108" s="156">
        <f t="shared" si="29"/>
        <v>0</v>
      </c>
      <c r="AK108" s="157">
        <f t="shared" si="30"/>
        <v>0</v>
      </c>
      <c r="AL108" s="20"/>
      <c r="AM108" s="14"/>
      <c r="AN108" s="9"/>
      <c r="AO108" s="10"/>
      <c r="AP108" s="11"/>
      <c r="AQ108" s="12"/>
      <c r="AR108" s="12"/>
      <c r="AS108" s="13"/>
      <c r="AT108" s="4"/>
      <c r="AU108" s="4"/>
      <c r="AX108" s="4"/>
      <c r="AY108" s="4"/>
      <c r="AZ108" s="4"/>
      <c r="BB108" s="25"/>
      <c r="BC108" s="25"/>
    </row>
    <row r="109" spans="1:55" ht="15" hidden="1">
      <c r="A109" s="179" t="s">
        <v>63</v>
      </c>
      <c r="B109" s="207"/>
      <c r="C109" s="206"/>
      <c r="D109" s="207"/>
      <c r="E109" s="150"/>
      <c r="F109" s="150"/>
      <c r="G109" s="198"/>
      <c r="H109" s="159"/>
      <c r="I109" s="150"/>
      <c r="J109" s="150"/>
      <c r="K109" s="154">
        <f t="shared" si="25"/>
        <v>0</v>
      </c>
      <c r="L109" s="154"/>
      <c r="M109" s="150"/>
      <c r="N109" s="150"/>
      <c r="O109" s="154">
        <f t="shared" si="27"/>
        <v>0</v>
      </c>
      <c r="P109" s="154"/>
      <c r="Q109" s="150"/>
      <c r="R109" s="150"/>
      <c r="S109" s="154">
        <f t="shared" si="26"/>
        <v>0</v>
      </c>
      <c r="T109" s="159"/>
      <c r="U109" s="150"/>
      <c r="V109" s="150"/>
      <c r="W109" s="198"/>
      <c r="X109" s="159"/>
      <c r="Y109" s="150"/>
      <c r="Z109" s="150"/>
      <c r="AA109" s="198"/>
      <c r="AB109" s="159"/>
      <c r="AC109" s="150"/>
      <c r="AD109" s="150"/>
      <c r="AE109" s="154"/>
      <c r="AF109" s="159"/>
      <c r="AG109" s="249"/>
      <c r="AH109" s="249"/>
      <c r="AI109" s="156">
        <f t="shared" si="28"/>
        <v>0</v>
      </c>
      <c r="AJ109" s="156">
        <f t="shared" si="29"/>
        <v>0</v>
      </c>
      <c r="AK109" s="157">
        <f t="shared" si="30"/>
        <v>0</v>
      </c>
      <c r="AL109" s="20"/>
      <c r="AM109" s="14"/>
      <c r="AN109" s="9"/>
      <c r="AO109" s="10"/>
      <c r="AP109" s="11"/>
      <c r="AQ109" s="12"/>
      <c r="AR109" s="12"/>
      <c r="AS109" s="13"/>
      <c r="AT109" s="4"/>
      <c r="AU109" s="4"/>
      <c r="AX109" s="4"/>
      <c r="AY109" s="4"/>
      <c r="AZ109" s="4"/>
      <c r="BB109" s="25"/>
      <c r="BC109" s="25"/>
    </row>
    <row r="110" spans="1:55" ht="15" hidden="1">
      <c r="A110" s="179" t="s">
        <v>64</v>
      </c>
      <c r="B110" s="185"/>
      <c r="C110" s="206"/>
      <c r="D110" s="185"/>
      <c r="E110" s="150"/>
      <c r="F110" s="150"/>
      <c r="G110" s="198"/>
      <c r="H110" s="159"/>
      <c r="I110" s="150"/>
      <c r="J110" s="150"/>
      <c r="K110" s="154">
        <f aca="true" t="shared" si="31" ref="K110:K141">I110+J110</f>
        <v>0</v>
      </c>
      <c r="L110" s="154"/>
      <c r="M110" s="150"/>
      <c r="N110" s="150"/>
      <c r="O110" s="154">
        <f t="shared" si="27"/>
        <v>0</v>
      </c>
      <c r="P110" s="154"/>
      <c r="Q110" s="150"/>
      <c r="R110" s="150"/>
      <c r="S110" s="154">
        <f t="shared" si="26"/>
        <v>0</v>
      </c>
      <c r="T110" s="159"/>
      <c r="U110" s="150"/>
      <c r="V110" s="150"/>
      <c r="W110" s="198"/>
      <c r="X110" s="159"/>
      <c r="Y110" s="150"/>
      <c r="Z110" s="150"/>
      <c r="AA110" s="198"/>
      <c r="AB110" s="159"/>
      <c r="AC110" s="150"/>
      <c r="AD110" s="150"/>
      <c r="AE110" s="154"/>
      <c r="AF110" s="159"/>
      <c r="AG110" s="249"/>
      <c r="AH110" s="249"/>
      <c r="AI110" s="156">
        <f t="shared" si="28"/>
        <v>0</v>
      </c>
      <c r="AJ110" s="156">
        <f t="shared" si="29"/>
        <v>0</v>
      </c>
      <c r="AK110" s="157">
        <f t="shared" si="30"/>
        <v>0</v>
      </c>
      <c r="AL110" s="20"/>
      <c r="AM110" s="14"/>
      <c r="AN110" s="9"/>
      <c r="AO110" s="10"/>
      <c r="AP110" s="11"/>
      <c r="AQ110" s="12"/>
      <c r="AR110" s="12"/>
      <c r="AS110" s="13"/>
      <c r="AT110" s="4"/>
      <c r="AU110" s="4"/>
      <c r="AX110" s="4"/>
      <c r="AY110" s="4"/>
      <c r="AZ110" s="4"/>
      <c r="BB110" s="25"/>
      <c r="BC110" s="25"/>
    </row>
    <row r="111" spans="1:55" ht="15" hidden="1">
      <c r="A111" s="179" t="s">
        <v>65</v>
      </c>
      <c r="B111" s="185"/>
      <c r="C111" s="206"/>
      <c r="D111" s="185"/>
      <c r="E111" s="150"/>
      <c r="F111" s="150"/>
      <c r="G111" s="198"/>
      <c r="H111" s="159"/>
      <c r="I111" s="150"/>
      <c r="J111" s="150"/>
      <c r="K111" s="154">
        <f t="shared" si="31"/>
        <v>0</v>
      </c>
      <c r="L111" s="154"/>
      <c r="M111" s="150"/>
      <c r="N111" s="150"/>
      <c r="O111" s="154">
        <f t="shared" si="27"/>
        <v>0</v>
      </c>
      <c r="P111" s="154"/>
      <c r="Q111" s="150"/>
      <c r="R111" s="150"/>
      <c r="S111" s="154">
        <f t="shared" si="26"/>
        <v>0</v>
      </c>
      <c r="T111" s="159"/>
      <c r="U111" s="150"/>
      <c r="V111" s="150"/>
      <c r="W111" s="154"/>
      <c r="X111" s="159"/>
      <c r="Y111" s="159"/>
      <c r="Z111" s="159"/>
      <c r="AA111" s="198"/>
      <c r="AB111" s="159"/>
      <c r="AC111" s="150"/>
      <c r="AD111" s="150"/>
      <c r="AE111" s="154"/>
      <c r="AF111" s="159"/>
      <c r="AG111" s="249"/>
      <c r="AH111" s="249"/>
      <c r="AI111" s="156">
        <f t="shared" si="28"/>
        <v>0</v>
      </c>
      <c r="AJ111" s="156">
        <f t="shared" si="29"/>
        <v>0</v>
      </c>
      <c r="AK111" s="157">
        <f t="shared" si="30"/>
        <v>0</v>
      </c>
      <c r="AL111" s="20"/>
      <c r="AM111" s="14"/>
      <c r="AN111" s="9"/>
      <c r="AO111" s="10"/>
      <c r="AP111" s="11"/>
      <c r="AQ111" s="12"/>
      <c r="AR111" s="12"/>
      <c r="AS111" s="13"/>
      <c r="AT111" s="4"/>
      <c r="AU111" s="4"/>
      <c r="AX111" s="4"/>
      <c r="AY111" s="4"/>
      <c r="AZ111" s="4"/>
      <c r="BB111" s="25"/>
      <c r="BC111" s="25"/>
    </row>
    <row r="112" spans="1:55" ht="15" hidden="1">
      <c r="A112" s="179" t="s">
        <v>66</v>
      </c>
      <c r="B112" s="208"/>
      <c r="C112" s="206"/>
      <c r="D112" s="208"/>
      <c r="E112" s="150"/>
      <c r="F112" s="150"/>
      <c r="G112" s="198"/>
      <c r="H112" s="159"/>
      <c r="I112" s="150"/>
      <c r="J112" s="150"/>
      <c r="K112" s="154">
        <f t="shared" si="31"/>
        <v>0</v>
      </c>
      <c r="L112" s="154"/>
      <c r="M112" s="150"/>
      <c r="N112" s="150"/>
      <c r="O112" s="154">
        <f t="shared" si="27"/>
        <v>0</v>
      </c>
      <c r="P112" s="154"/>
      <c r="Q112" s="150"/>
      <c r="R112" s="150"/>
      <c r="S112" s="154">
        <f t="shared" si="26"/>
        <v>0</v>
      </c>
      <c r="T112" s="159"/>
      <c r="U112" s="150"/>
      <c r="V112" s="150"/>
      <c r="W112" s="198"/>
      <c r="X112" s="159"/>
      <c r="Y112" s="150"/>
      <c r="Z112" s="150"/>
      <c r="AA112" s="198"/>
      <c r="AB112" s="159"/>
      <c r="AC112" s="150"/>
      <c r="AD112" s="150"/>
      <c r="AE112" s="154"/>
      <c r="AF112" s="159"/>
      <c r="AG112" s="249"/>
      <c r="AH112" s="249"/>
      <c r="AI112" s="156">
        <f t="shared" si="28"/>
        <v>0</v>
      </c>
      <c r="AJ112" s="156">
        <f t="shared" si="29"/>
        <v>0</v>
      </c>
      <c r="AK112" s="157">
        <f t="shared" si="30"/>
        <v>0</v>
      </c>
      <c r="AL112" s="20"/>
      <c r="AM112" s="14"/>
      <c r="AN112" s="9"/>
      <c r="AO112" s="10"/>
      <c r="AP112" s="11"/>
      <c r="AQ112" s="12"/>
      <c r="AR112" s="12"/>
      <c r="AS112" s="13"/>
      <c r="AT112" s="4"/>
      <c r="AU112" s="4"/>
      <c r="AX112" s="4"/>
      <c r="AY112" s="4"/>
      <c r="AZ112" s="4"/>
      <c r="BB112" s="25"/>
      <c r="BC112" s="25"/>
    </row>
    <row r="113" spans="1:55" ht="15" hidden="1">
      <c r="A113" s="179" t="s">
        <v>67</v>
      </c>
      <c r="B113" s="199"/>
      <c r="C113" s="206"/>
      <c r="D113" s="199"/>
      <c r="E113" s="159"/>
      <c r="F113" s="159"/>
      <c r="G113" s="198"/>
      <c r="H113" s="159"/>
      <c r="I113" s="150"/>
      <c r="J113" s="150"/>
      <c r="K113" s="154">
        <f t="shared" si="31"/>
        <v>0</v>
      </c>
      <c r="L113" s="154"/>
      <c r="M113" s="150"/>
      <c r="N113" s="150"/>
      <c r="O113" s="154">
        <f t="shared" si="27"/>
        <v>0</v>
      </c>
      <c r="P113" s="154"/>
      <c r="Q113" s="150"/>
      <c r="R113" s="150"/>
      <c r="S113" s="154">
        <f t="shared" si="26"/>
        <v>0</v>
      </c>
      <c r="T113" s="159"/>
      <c r="U113" s="150"/>
      <c r="V113" s="150"/>
      <c r="W113" s="198"/>
      <c r="X113" s="159"/>
      <c r="Y113" s="159"/>
      <c r="Z113" s="159"/>
      <c r="AA113" s="198"/>
      <c r="AB113" s="159"/>
      <c r="AC113" s="150"/>
      <c r="AD113" s="150"/>
      <c r="AE113" s="154"/>
      <c r="AF113" s="159"/>
      <c r="AG113" s="249"/>
      <c r="AH113" s="249"/>
      <c r="AI113" s="156">
        <f t="shared" si="28"/>
        <v>0</v>
      </c>
      <c r="AJ113" s="156">
        <f t="shared" si="29"/>
        <v>0</v>
      </c>
      <c r="AK113" s="157">
        <f t="shared" si="30"/>
        <v>0</v>
      </c>
      <c r="AL113" s="20"/>
      <c r="AM113" s="14"/>
      <c r="AN113" s="9"/>
      <c r="AO113" s="10"/>
      <c r="AP113" s="11"/>
      <c r="AQ113" s="12"/>
      <c r="AR113" s="12"/>
      <c r="AS113" s="13"/>
      <c r="AT113" s="4"/>
      <c r="AU113" s="4"/>
      <c r="AX113" s="4"/>
      <c r="AY113" s="4"/>
      <c r="AZ113" s="4"/>
      <c r="BB113" s="25"/>
      <c r="BC113" s="25"/>
    </row>
    <row r="114" spans="1:55" ht="15" hidden="1">
      <c r="A114" s="179" t="s">
        <v>68</v>
      </c>
      <c r="B114" s="185"/>
      <c r="C114" s="206"/>
      <c r="D114" s="185"/>
      <c r="E114" s="150"/>
      <c r="F114" s="150"/>
      <c r="G114" s="198"/>
      <c r="H114" s="159"/>
      <c r="I114" s="150"/>
      <c r="J114" s="150"/>
      <c r="K114" s="154">
        <f t="shared" si="31"/>
        <v>0</v>
      </c>
      <c r="L114" s="154"/>
      <c r="M114" s="150"/>
      <c r="N114" s="150"/>
      <c r="O114" s="154">
        <f t="shared" si="27"/>
        <v>0</v>
      </c>
      <c r="P114" s="154"/>
      <c r="Q114" s="150"/>
      <c r="R114" s="150"/>
      <c r="S114" s="154">
        <f t="shared" si="26"/>
        <v>0</v>
      </c>
      <c r="T114" s="159"/>
      <c r="U114" s="150"/>
      <c r="V114" s="150"/>
      <c r="W114" s="198"/>
      <c r="X114" s="159"/>
      <c r="Y114" s="159"/>
      <c r="Z114" s="159"/>
      <c r="AA114" s="198"/>
      <c r="AB114" s="159"/>
      <c r="AC114" s="150"/>
      <c r="AD114" s="150"/>
      <c r="AE114" s="154"/>
      <c r="AF114" s="159"/>
      <c r="AG114" s="249"/>
      <c r="AH114" s="249"/>
      <c r="AI114" s="156">
        <f t="shared" si="28"/>
        <v>0</v>
      </c>
      <c r="AJ114" s="156">
        <f t="shared" si="29"/>
        <v>0</v>
      </c>
      <c r="AK114" s="157">
        <f t="shared" si="30"/>
        <v>0</v>
      </c>
      <c r="AL114" s="20"/>
      <c r="AM114" s="14"/>
      <c r="AN114" s="9"/>
      <c r="AO114" s="10"/>
      <c r="AP114" s="11"/>
      <c r="AQ114" s="12"/>
      <c r="AR114" s="12"/>
      <c r="AS114" s="13"/>
      <c r="AT114" s="4"/>
      <c r="AU114" s="4"/>
      <c r="AX114" s="4"/>
      <c r="AY114" s="4"/>
      <c r="AZ114" s="4"/>
      <c r="BB114" s="25"/>
      <c r="BC114" s="25"/>
    </row>
    <row r="115" spans="1:55" ht="15" customHeight="1" hidden="1">
      <c r="A115" s="179" t="s">
        <v>69</v>
      </c>
      <c r="B115" s="208"/>
      <c r="C115" s="206"/>
      <c r="D115" s="208"/>
      <c r="E115" s="150"/>
      <c r="F115" s="150"/>
      <c r="G115" s="198"/>
      <c r="H115" s="159"/>
      <c r="I115" s="150"/>
      <c r="J115" s="150"/>
      <c r="K115" s="154">
        <f t="shared" si="31"/>
        <v>0</v>
      </c>
      <c r="L115" s="154"/>
      <c r="M115" s="150"/>
      <c r="N115" s="150"/>
      <c r="O115" s="154">
        <f t="shared" si="27"/>
        <v>0</v>
      </c>
      <c r="P115" s="154"/>
      <c r="Q115" s="150"/>
      <c r="R115" s="150"/>
      <c r="S115" s="154">
        <f t="shared" si="26"/>
        <v>0</v>
      </c>
      <c r="T115" s="159"/>
      <c r="U115" s="150"/>
      <c r="V115" s="150"/>
      <c r="W115" s="198"/>
      <c r="X115" s="159"/>
      <c r="Y115" s="150"/>
      <c r="Z115" s="150"/>
      <c r="AA115" s="198"/>
      <c r="AB115" s="159"/>
      <c r="AC115" s="150"/>
      <c r="AD115" s="150"/>
      <c r="AE115" s="154"/>
      <c r="AF115" s="159"/>
      <c r="AG115" s="249"/>
      <c r="AH115" s="249"/>
      <c r="AI115" s="156">
        <f t="shared" si="28"/>
        <v>0</v>
      </c>
      <c r="AJ115" s="156">
        <f t="shared" si="29"/>
        <v>0</v>
      </c>
      <c r="AK115" s="157">
        <f t="shared" si="30"/>
        <v>0</v>
      </c>
      <c r="AL115" s="20"/>
      <c r="AM115" s="14"/>
      <c r="AN115" s="9"/>
      <c r="AO115" s="10"/>
      <c r="AP115" s="11"/>
      <c r="AQ115" s="12"/>
      <c r="AR115" s="12"/>
      <c r="AS115" s="13"/>
      <c r="AT115" s="4"/>
      <c r="AU115" s="4"/>
      <c r="AX115" s="4"/>
      <c r="AY115" s="4"/>
      <c r="AZ115" s="4"/>
      <c r="BB115" s="25"/>
      <c r="BC115" s="25"/>
    </row>
    <row r="116" spans="1:55" ht="15" hidden="1">
      <c r="A116" s="179" t="s">
        <v>70</v>
      </c>
      <c r="B116" s="185"/>
      <c r="C116" s="206"/>
      <c r="D116" s="185"/>
      <c r="E116" s="150"/>
      <c r="F116" s="150"/>
      <c r="G116" s="198"/>
      <c r="H116" s="159"/>
      <c r="I116" s="150"/>
      <c r="J116" s="150"/>
      <c r="K116" s="154">
        <f t="shared" si="31"/>
        <v>0</v>
      </c>
      <c r="L116" s="154"/>
      <c r="M116" s="150"/>
      <c r="N116" s="150"/>
      <c r="O116" s="154">
        <f t="shared" si="27"/>
        <v>0</v>
      </c>
      <c r="P116" s="154"/>
      <c r="Q116" s="150"/>
      <c r="R116" s="150"/>
      <c r="S116" s="154">
        <f t="shared" si="26"/>
        <v>0</v>
      </c>
      <c r="T116" s="159"/>
      <c r="U116" s="150"/>
      <c r="V116" s="150"/>
      <c r="W116" s="198"/>
      <c r="X116" s="159"/>
      <c r="Y116" s="150"/>
      <c r="Z116" s="150"/>
      <c r="AA116" s="198"/>
      <c r="AB116" s="159"/>
      <c r="AC116" s="150"/>
      <c r="AD116" s="150"/>
      <c r="AE116" s="154"/>
      <c r="AF116" s="159"/>
      <c r="AG116" s="249"/>
      <c r="AH116" s="249"/>
      <c r="AI116" s="156">
        <f t="shared" si="28"/>
        <v>0</v>
      </c>
      <c r="AJ116" s="156">
        <f t="shared" si="29"/>
        <v>0</v>
      </c>
      <c r="AK116" s="157">
        <f t="shared" si="30"/>
        <v>0</v>
      </c>
      <c r="AL116" s="20"/>
      <c r="AM116" s="14"/>
      <c r="AN116" s="9"/>
      <c r="AO116" s="10"/>
      <c r="AP116" s="11"/>
      <c r="AQ116" s="12"/>
      <c r="AR116" s="12"/>
      <c r="AS116" s="13"/>
      <c r="AT116" s="4"/>
      <c r="AU116" s="4"/>
      <c r="AX116" s="4"/>
      <c r="AY116" s="4"/>
      <c r="AZ116" s="4"/>
      <c r="BB116" s="25"/>
      <c r="BC116" s="25"/>
    </row>
    <row r="117" spans="1:55" ht="15" hidden="1">
      <c r="A117" s="179" t="s">
        <v>71</v>
      </c>
      <c r="B117" s="185"/>
      <c r="C117" s="206"/>
      <c r="D117" s="185"/>
      <c r="E117" s="150"/>
      <c r="F117" s="150"/>
      <c r="G117" s="198"/>
      <c r="H117" s="159"/>
      <c r="I117" s="150"/>
      <c r="J117" s="150"/>
      <c r="K117" s="154">
        <f t="shared" si="31"/>
        <v>0</v>
      </c>
      <c r="L117" s="154"/>
      <c r="M117" s="150"/>
      <c r="N117" s="150"/>
      <c r="O117" s="154">
        <f t="shared" si="27"/>
        <v>0</v>
      </c>
      <c r="P117" s="154"/>
      <c r="Q117" s="150"/>
      <c r="R117" s="150"/>
      <c r="S117" s="154">
        <f t="shared" si="26"/>
        <v>0</v>
      </c>
      <c r="T117" s="159"/>
      <c r="U117" s="150"/>
      <c r="V117" s="150"/>
      <c r="W117" s="198"/>
      <c r="X117" s="159"/>
      <c r="Y117" s="150"/>
      <c r="Z117" s="150"/>
      <c r="AA117" s="198"/>
      <c r="AB117" s="159"/>
      <c r="AC117" s="150"/>
      <c r="AD117" s="150"/>
      <c r="AE117" s="154"/>
      <c r="AF117" s="159"/>
      <c r="AG117" s="249"/>
      <c r="AH117" s="249"/>
      <c r="AI117" s="156">
        <f t="shared" si="28"/>
        <v>0</v>
      </c>
      <c r="AJ117" s="156">
        <f t="shared" si="29"/>
        <v>0</v>
      </c>
      <c r="AK117" s="157">
        <f t="shared" si="30"/>
        <v>0</v>
      </c>
      <c r="AL117" s="20"/>
      <c r="AM117" s="14"/>
      <c r="AN117" s="9"/>
      <c r="AO117" s="10"/>
      <c r="AP117" s="11"/>
      <c r="AQ117" s="12"/>
      <c r="AR117" s="12"/>
      <c r="AS117" s="13"/>
      <c r="AT117" s="4"/>
      <c r="AU117" s="4"/>
      <c r="AX117" s="4"/>
      <c r="AY117" s="4"/>
      <c r="AZ117" s="4"/>
      <c r="BB117" s="25"/>
      <c r="BC117" s="25"/>
    </row>
    <row r="118" spans="1:55" ht="15" hidden="1">
      <c r="A118" s="179" t="s">
        <v>72</v>
      </c>
      <c r="B118" s="199"/>
      <c r="C118" s="206"/>
      <c r="D118" s="199"/>
      <c r="E118" s="159"/>
      <c r="F118" s="159"/>
      <c r="G118" s="198"/>
      <c r="H118" s="159"/>
      <c r="I118" s="150"/>
      <c r="J118" s="150"/>
      <c r="K118" s="154">
        <f t="shared" si="31"/>
        <v>0</v>
      </c>
      <c r="L118" s="154"/>
      <c r="M118" s="150"/>
      <c r="N118" s="150"/>
      <c r="O118" s="154">
        <f t="shared" si="27"/>
        <v>0</v>
      </c>
      <c r="P118" s="154"/>
      <c r="Q118" s="150"/>
      <c r="R118" s="150"/>
      <c r="S118" s="154">
        <f t="shared" si="26"/>
        <v>0</v>
      </c>
      <c r="T118" s="159"/>
      <c r="U118" s="150"/>
      <c r="V118" s="150"/>
      <c r="W118" s="198"/>
      <c r="X118" s="159"/>
      <c r="Y118" s="159"/>
      <c r="Z118" s="159"/>
      <c r="AA118" s="198"/>
      <c r="AB118" s="159"/>
      <c r="AC118" s="150"/>
      <c r="AD118" s="150"/>
      <c r="AE118" s="154"/>
      <c r="AF118" s="159"/>
      <c r="AG118" s="249"/>
      <c r="AH118" s="249"/>
      <c r="AI118" s="156">
        <f t="shared" si="28"/>
        <v>0</v>
      </c>
      <c r="AJ118" s="156">
        <f t="shared" si="29"/>
        <v>0</v>
      </c>
      <c r="AK118" s="157">
        <f t="shared" si="30"/>
        <v>0</v>
      </c>
      <c r="AL118" s="20"/>
      <c r="AM118" s="14"/>
      <c r="AN118" s="9"/>
      <c r="AO118" s="10"/>
      <c r="AP118" s="11"/>
      <c r="AQ118" s="12"/>
      <c r="AR118" s="12"/>
      <c r="AS118" s="13"/>
      <c r="AT118" s="4"/>
      <c r="AU118" s="4"/>
      <c r="AX118" s="4"/>
      <c r="AY118" s="4"/>
      <c r="AZ118" s="4"/>
      <c r="BB118" s="25"/>
      <c r="BC118" s="25"/>
    </row>
    <row r="119" spans="1:55" ht="15" hidden="1">
      <c r="A119" s="179" t="s">
        <v>73</v>
      </c>
      <c r="B119" s="199"/>
      <c r="C119" s="206"/>
      <c r="D119" s="199"/>
      <c r="E119" s="159"/>
      <c r="F119" s="159"/>
      <c r="G119" s="198"/>
      <c r="H119" s="159"/>
      <c r="I119" s="150"/>
      <c r="J119" s="150"/>
      <c r="K119" s="154">
        <f t="shared" si="31"/>
        <v>0</v>
      </c>
      <c r="L119" s="154"/>
      <c r="M119" s="150"/>
      <c r="N119" s="150"/>
      <c r="O119" s="154">
        <f t="shared" si="27"/>
        <v>0</v>
      </c>
      <c r="P119" s="154"/>
      <c r="Q119" s="150"/>
      <c r="R119" s="150"/>
      <c r="S119" s="154">
        <f t="shared" si="26"/>
        <v>0</v>
      </c>
      <c r="T119" s="159"/>
      <c r="U119" s="150"/>
      <c r="V119" s="150"/>
      <c r="W119" s="198"/>
      <c r="X119" s="159"/>
      <c r="Y119" s="159"/>
      <c r="Z119" s="159"/>
      <c r="AA119" s="198"/>
      <c r="AB119" s="159"/>
      <c r="AC119" s="150"/>
      <c r="AD119" s="150"/>
      <c r="AE119" s="154"/>
      <c r="AF119" s="159"/>
      <c r="AG119" s="249"/>
      <c r="AH119" s="249"/>
      <c r="AI119" s="156">
        <f t="shared" si="28"/>
        <v>0</v>
      </c>
      <c r="AJ119" s="156">
        <f t="shared" si="29"/>
        <v>0</v>
      </c>
      <c r="AK119" s="157">
        <f t="shared" si="30"/>
        <v>0</v>
      </c>
      <c r="AL119" s="20"/>
      <c r="AM119" s="14"/>
      <c r="AN119" s="9"/>
      <c r="AO119" s="10"/>
      <c r="AP119" s="11"/>
      <c r="AQ119" s="12"/>
      <c r="AR119" s="12"/>
      <c r="AS119" s="13"/>
      <c r="AT119" s="4"/>
      <c r="AU119" s="4"/>
      <c r="AX119" s="4"/>
      <c r="AY119" s="4"/>
      <c r="AZ119" s="4"/>
      <c r="BB119" s="25"/>
      <c r="BC119" s="25"/>
    </row>
    <row r="120" spans="1:55" ht="15" hidden="1">
      <c r="A120" s="179" t="s">
        <v>74</v>
      </c>
      <c r="B120" s="185"/>
      <c r="C120" s="206"/>
      <c r="D120" s="185"/>
      <c r="E120" s="150"/>
      <c r="F120" s="150"/>
      <c r="G120" s="198"/>
      <c r="H120" s="159"/>
      <c r="I120" s="150"/>
      <c r="J120" s="150"/>
      <c r="K120" s="154">
        <f t="shared" si="31"/>
        <v>0</v>
      </c>
      <c r="L120" s="154"/>
      <c r="M120" s="150"/>
      <c r="N120" s="150"/>
      <c r="O120" s="154">
        <f t="shared" si="27"/>
        <v>0</v>
      </c>
      <c r="P120" s="154"/>
      <c r="Q120" s="150"/>
      <c r="R120" s="150"/>
      <c r="S120" s="154">
        <f t="shared" si="26"/>
        <v>0</v>
      </c>
      <c r="T120" s="159"/>
      <c r="U120" s="150"/>
      <c r="V120" s="150"/>
      <c r="W120" s="198"/>
      <c r="X120" s="159"/>
      <c r="Y120" s="159"/>
      <c r="Z120" s="159"/>
      <c r="AA120" s="198"/>
      <c r="AB120" s="159"/>
      <c r="AC120" s="150"/>
      <c r="AD120" s="150"/>
      <c r="AE120" s="154"/>
      <c r="AF120" s="159"/>
      <c r="AG120" s="249"/>
      <c r="AH120" s="249"/>
      <c r="AI120" s="156">
        <f t="shared" si="28"/>
        <v>0</v>
      </c>
      <c r="AJ120" s="156">
        <f t="shared" si="29"/>
        <v>0</v>
      </c>
      <c r="AK120" s="157">
        <f t="shared" si="30"/>
        <v>0</v>
      </c>
      <c r="AL120" s="20"/>
      <c r="AM120" s="14"/>
      <c r="AN120" s="9"/>
      <c r="AO120" s="10"/>
      <c r="AP120" s="11"/>
      <c r="AQ120" s="12"/>
      <c r="AR120" s="12"/>
      <c r="AS120" s="13"/>
      <c r="AT120" s="4"/>
      <c r="AU120" s="4"/>
      <c r="AX120" s="4"/>
      <c r="AY120" s="4"/>
      <c r="AZ120" s="4"/>
      <c r="BB120" s="25"/>
      <c r="BC120" s="25"/>
    </row>
    <row r="121" spans="1:55" ht="15" hidden="1">
      <c r="A121" s="179" t="s">
        <v>75</v>
      </c>
      <c r="B121" s="199"/>
      <c r="C121" s="206"/>
      <c r="D121" s="200"/>
      <c r="E121" s="201"/>
      <c r="F121" s="159"/>
      <c r="G121" s="198"/>
      <c r="H121" s="160"/>
      <c r="I121" s="165"/>
      <c r="J121" s="150"/>
      <c r="K121" s="154">
        <f t="shared" si="31"/>
        <v>0</v>
      </c>
      <c r="L121" s="180"/>
      <c r="M121" s="165"/>
      <c r="N121" s="150"/>
      <c r="O121" s="154">
        <f t="shared" si="27"/>
        <v>0</v>
      </c>
      <c r="P121" s="180"/>
      <c r="Q121" s="165"/>
      <c r="R121" s="150"/>
      <c r="S121" s="154">
        <f t="shared" si="26"/>
        <v>0</v>
      </c>
      <c r="T121" s="160"/>
      <c r="U121" s="165"/>
      <c r="V121" s="150"/>
      <c r="W121" s="198"/>
      <c r="X121" s="160"/>
      <c r="Y121" s="181"/>
      <c r="Z121" s="181"/>
      <c r="AA121" s="181"/>
      <c r="AB121" s="181"/>
      <c r="AC121" s="165"/>
      <c r="AD121" s="150"/>
      <c r="AE121" s="154"/>
      <c r="AF121" s="160"/>
      <c r="AG121" s="209">
        <v>0</v>
      </c>
      <c r="AH121" s="209">
        <v>0</v>
      </c>
      <c r="AI121" s="156">
        <f t="shared" si="28"/>
        <v>0</v>
      </c>
      <c r="AJ121" s="156">
        <f t="shared" si="29"/>
        <v>0</v>
      </c>
      <c r="AK121" s="157">
        <f t="shared" si="30"/>
        <v>0</v>
      </c>
      <c r="AL121" s="20"/>
      <c r="AM121" s="14"/>
      <c r="AN121" s="9"/>
      <c r="AO121" s="10"/>
      <c r="AP121" s="11"/>
      <c r="AQ121" s="12"/>
      <c r="AR121" s="12"/>
      <c r="AS121" s="13"/>
      <c r="AT121" s="4"/>
      <c r="AU121" s="4"/>
      <c r="AX121" s="4"/>
      <c r="AY121" s="4"/>
      <c r="AZ121" s="4"/>
      <c r="BB121" s="25"/>
      <c r="BC121" s="25"/>
    </row>
    <row r="122" spans="1:55" ht="15" hidden="1">
      <c r="A122" s="179" t="s">
        <v>76</v>
      </c>
      <c r="B122" s="185"/>
      <c r="C122" s="206"/>
      <c r="D122" s="186"/>
      <c r="E122" s="165"/>
      <c r="F122" s="150"/>
      <c r="G122" s="198"/>
      <c r="H122" s="160"/>
      <c r="I122" s="165"/>
      <c r="J122" s="150"/>
      <c r="K122" s="154">
        <f t="shared" si="31"/>
        <v>0</v>
      </c>
      <c r="L122" s="180"/>
      <c r="M122" s="165"/>
      <c r="N122" s="150"/>
      <c r="O122" s="154">
        <f t="shared" si="27"/>
        <v>0</v>
      </c>
      <c r="P122" s="180"/>
      <c r="Q122" s="165"/>
      <c r="R122" s="150"/>
      <c r="S122" s="154">
        <f t="shared" si="26"/>
        <v>0</v>
      </c>
      <c r="T122" s="160"/>
      <c r="U122" s="165"/>
      <c r="V122" s="150"/>
      <c r="W122" s="154"/>
      <c r="X122" s="160"/>
      <c r="Y122" s="181"/>
      <c r="Z122" s="181"/>
      <c r="AA122" s="181"/>
      <c r="AB122" s="181"/>
      <c r="AC122" s="165"/>
      <c r="AD122" s="150"/>
      <c r="AE122" s="154"/>
      <c r="AF122" s="160"/>
      <c r="AG122" s="209"/>
      <c r="AH122" s="209"/>
      <c r="AI122" s="156">
        <f t="shared" si="28"/>
        <v>0</v>
      </c>
      <c r="AJ122" s="156">
        <f t="shared" si="29"/>
        <v>0</v>
      </c>
      <c r="AK122" s="157">
        <f t="shared" si="30"/>
        <v>0</v>
      </c>
      <c r="AL122" s="20"/>
      <c r="AM122" s="14"/>
      <c r="AN122" s="9"/>
      <c r="AO122" s="10"/>
      <c r="AP122" s="11"/>
      <c r="AQ122" s="12"/>
      <c r="AR122" s="12"/>
      <c r="AS122" s="13"/>
      <c r="AT122" s="4"/>
      <c r="AU122" s="4"/>
      <c r="AX122" s="4"/>
      <c r="AY122" s="4"/>
      <c r="AZ122" s="4"/>
      <c r="BB122" s="25"/>
      <c r="BC122" s="25"/>
    </row>
    <row r="123" spans="1:55" ht="15" hidden="1">
      <c r="A123" s="179" t="s">
        <v>77</v>
      </c>
      <c r="B123" s="185"/>
      <c r="C123" s="206"/>
      <c r="D123" s="186"/>
      <c r="E123" s="165"/>
      <c r="F123" s="150"/>
      <c r="G123" s="198"/>
      <c r="H123" s="160"/>
      <c r="I123" s="165"/>
      <c r="J123" s="150"/>
      <c r="K123" s="154">
        <f t="shared" si="31"/>
        <v>0</v>
      </c>
      <c r="L123" s="180"/>
      <c r="M123" s="165"/>
      <c r="N123" s="150"/>
      <c r="O123" s="154">
        <f t="shared" si="27"/>
        <v>0</v>
      </c>
      <c r="P123" s="180"/>
      <c r="Q123" s="165"/>
      <c r="R123" s="150"/>
      <c r="S123" s="154">
        <f t="shared" si="26"/>
        <v>0</v>
      </c>
      <c r="T123" s="160"/>
      <c r="U123" s="165"/>
      <c r="V123" s="150"/>
      <c r="W123" s="154"/>
      <c r="X123" s="160"/>
      <c r="Y123" s="181"/>
      <c r="Z123" s="181"/>
      <c r="AA123" s="181"/>
      <c r="AB123" s="181"/>
      <c r="AC123" s="165"/>
      <c r="AD123" s="150"/>
      <c r="AE123" s="154"/>
      <c r="AF123" s="160"/>
      <c r="AG123" s="209"/>
      <c r="AH123" s="209"/>
      <c r="AI123" s="156">
        <f t="shared" si="28"/>
        <v>0</v>
      </c>
      <c r="AJ123" s="156">
        <f t="shared" si="29"/>
        <v>0</v>
      </c>
      <c r="AK123" s="157">
        <f t="shared" si="30"/>
        <v>0</v>
      </c>
      <c r="AL123" s="20"/>
      <c r="AM123" s="14"/>
      <c r="AN123" s="9"/>
      <c r="AO123" s="10"/>
      <c r="AP123" s="11"/>
      <c r="AQ123" s="12"/>
      <c r="AR123" s="12"/>
      <c r="AS123" s="13"/>
      <c r="AT123" s="4"/>
      <c r="AU123" s="4"/>
      <c r="AX123" s="4"/>
      <c r="AY123" s="4"/>
      <c r="AZ123" s="4"/>
      <c r="BB123" s="25"/>
      <c r="BC123" s="25"/>
    </row>
    <row r="124" spans="1:55" ht="15" hidden="1">
      <c r="A124" s="179" t="s">
        <v>78</v>
      </c>
      <c r="B124" s="185"/>
      <c r="C124" s="206"/>
      <c r="D124" s="186"/>
      <c r="E124" s="165"/>
      <c r="F124" s="150"/>
      <c r="G124" s="198"/>
      <c r="H124" s="160"/>
      <c r="I124" s="165"/>
      <c r="J124" s="150"/>
      <c r="K124" s="154">
        <f t="shared" si="31"/>
        <v>0</v>
      </c>
      <c r="L124" s="180"/>
      <c r="M124" s="165"/>
      <c r="N124" s="150"/>
      <c r="O124" s="154">
        <f t="shared" si="27"/>
        <v>0</v>
      </c>
      <c r="P124" s="180"/>
      <c r="Q124" s="165"/>
      <c r="R124" s="150"/>
      <c r="S124" s="154">
        <f t="shared" si="26"/>
        <v>0</v>
      </c>
      <c r="T124" s="160"/>
      <c r="U124" s="165"/>
      <c r="V124" s="150"/>
      <c r="W124" s="154"/>
      <c r="X124" s="160"/>
      <c r="Y124" s="181"/>
      <c r="Z124" s="181"/>
      <c r="AA124" s="181"/>
      <c r="AB124" s="181"/>
      <c r="AC124" s="165"/>
      <c r="AD124" s="150"/>
      <c r="AE124" s="154"/>
      <c r="AF124" s="160"/>
      <c r="AG124" s="209"/>
      <c r="AH124" s="209"/>
      <c r="AI124" s="156">
        <f t="shared" si="28"/>
        <v>0</v>
      </c>
      <c r="AJ124" s="156">
        <f t="shared" si="29"/>
        <v>0</v>
      </c>
      <c r="AK124" s="157">
        <f t="shared" si="30"/>
        <v>0</v>
      </c>
      <c r="AL124" s="20"/>
      <c r="AM124" s="14"/>
      <c r="AN124" s="9"/>
      <c r="AO124" s="10"/>
      <c r="AP124" s="11"/>
      <c r="AQ124" s="12"/>
      <c r="AR124" s="12"/>
      <c r="AS124" s="13"/>
      <c r="AT124" s="4"/>
      <c r="AU124" s="4"/>
      <c r="AX124" s="4"/>
      <c r="AY124" s="4"/>
      <c r="AZ124" s="4"/>
      <c r="BB124" s="25"/>
      <c r="BC124" s="25"/>
    </row>
    <row r="125" spans="1:55" ht="15" hidden="1">
      <c r="A125" s="179" t="s">
        <v>79</v>
      </c>
      <c r="B125" s="185"/>
      <c r="C125" s="206"/>
      <c r="D125" s="186"/>
      <c r="E125" s="165"/>
      <c r="F125" s="150"/>
      <c r="G125" s="198"/>
      <c r="H125" s="160"/>
      <c r="I125" s="165"/>
      <c r="J125" s="150"/>
      <c r="K125" s="154">
        <f t="shared" si="31"/>
        <v>0</v>
      </c>
      <c r="L125" s="180"/>
      <c r="M125" s="165"/>
      <c r="N125" s="150"/>
      <c r="O125" s="154">
        <f t="shared" si="27"/>
        <v>0</v>
      </c>
      <c r="P125" s="180"/>
      <c r="Q125" s="165"/>
      <c r="R125" s="150"/>
      <c r="S125" s="154">
        <f t="shared" si="26"/>
        <v>0</v>
      </c>
      <c r="T125" s="160"/>
      <c r="U125" s="165"/>
      <c r="V125" s="150"/>
      <c r="W125" s="154"/>
      <c r="X125" s="160"/>
      <c r="Y125" s="181"/>
      <c r="Z125" s="181"/>
      <c r="AA125" s="181"/>
      <c r="AB125" s="181"/>
      <c r="AC125" s="165"/>
      <c r="AD125" s="150"/>
      <c r="AE125" s="154"/>
      <c r="AF125" s="160"/>
      <c r="AG125" s="209"/>
      <c r="AH125" s="209"/>
      <c r="AI125" s="156">
        <f t="shared" si="28"/>
        <v>0</v>
      </c>
      <c r="AJ125" s="156">
        <f t="shared" si="29"/>
        <v>0</v>
      </c>
      <c r="AK125" s="157">
        <f t="shared" si="30"/>
        <v>0</v>
      </c>
      <c r="AL125" s="20"/>
      <c r="AM125" s="14"/>
      <c r="AN125" s="9"/>
      <c r="AO125" s="10"/>
      <c r="AP125" s="11"/>
      <c r="AQ125" s="12"/>
      <c r="AR125" s="12"/>
      <c r="AS125" s="13"/>
      <c r="AT125" s="4"/>
      <c r="AU125" s="4"/>
      <c r="AX125" s="4"/>
      <c r="AY125" s="4"/>
      <c r="AZ125" s="4"/>
      <c r="BB125" s="25"/>
      <c r="BC125" s="25"/>
    </row>
    <row r="126" spans="1:55" ht="15" hidden="1">
      <c r="A126" s="179" t="s">
        <v>80</v>
      </c>
      <c r="B126" s="185"/>
      <c r="C126" s="206"/>
      <c r="D126" s="186"/>
      <c r="E126" s="165"/>
      <c r="F126" s="150"/>
      <c r="G126" s="198"/>
      <c r="H126" s="160"/>
      <c r="I126" s="165"/>
      <c r="J126" s="150"/>
      <c r="K126" s="154">
        <f t="shared" si="31"/>
        <v>0</v>
      </c>
      <c r="L126" s="180"/>
      <c r="M126" s="165"/>
      <c r="N126" s="150"/>
      <c r="O126" s="154">
        <f t="shared" si="27"/>
        <v>0</v>
      </c>
      <c r="P126" s="180"/>
      <c r="Q126" s="165"/>
      <c r="R126" s="150"/>
      <c r="S126" s="154">
        <f t="shared" si="26"/>
        <v>0</v>
      </c>
      <c r="T126" s="160"/>
      <c r="U126" s="165"/>
      <c r="V126" s="150"/>
      <c r="W126" s="154"/>
      <c r="X126" s="160"/>
      <c r="Y126" s="181"/>
      <c r="Z126" s="181"/>
      <c r="AA126" s="181"/>
      <c r="AB126" s="181"/>
      <c r="AC126" s="165"/>
      <c r="AD126" s="150"/>
      <c r="AE126" s="154"/>
      <c r="AF126" s="160"/>
      <c r="AG126" s="209"/>
      <c r="AH126" s="209"/>
      <c r="AI126" s="156">
        <f t="shared" si="28"/>
        <v>0</v>
      </c>
      <c r="AJ126" s="156">
        <f t="shared" si="29"/>
        <v>0</v>
      </c>
      <c r="AK126" s="157">
        <f t="shared" si="30"/>
        <v>0</v>
      </c>
      <c r="AL126" s="20"/>
      <c r="AM126" s="14"/>
      <c r="AN126" s="9"/>
      <c r="AO126" s="10"/>
      <c r="AP126" s="11"/>
      <c r="AQ126" s="12"/>
      <c r="AR126" s="12"/>
      <c r="AS126" s="13"/>
      <c r="AT126" s="4"/>
      <c r="AU126" s="4"/>
      <c r="AX126" s="4"/>
      <c r="AY126" s="4"/>
      <c r="AZ126" s="4"/>
      <c r="BB126" s="25"/>
      <c r="BC126" s="25"/>
    </row>
    <row r="127" spans="1:55" ht="15" hidden="1">
      <c r="A127" s="179" t="s">
        <v>81</v>
      </c>
      <c r="B127" s="185"/>
      <c r="C127" s="206"/>
      <c r="D127" s="186"/>
      <c r="E127" s="165"/>
      <c r="F127" s="150"/>
      <c r="G127" s="198"/>
      <c r="H127" s="160"/>
      <c r="I127" s="165"/>
      <c r="J127" s="150"/>
      <c r="K127" s="154">
        <f t="shared" si="31"/>
        <v>0</v>
      </c>
      <c r="L127" s="180"/>
      <c r="M127" s="165"/>
      <c r="N127" s="150"/>
      <c r="O127" s="154">
        <f t="shared" si="27"/>
        <v>0</v>
      </c>
      <c r="P127" s="180"/>
      <c r="Q127" s="165"/>
      <c r="R127" s="150"/>
      <c r="S127" s="154">
        <f t="shared" si="26"/>
        <v>0</v>
      </c>
      <c r="T127" s="160"/>
      <c r="U127" s="165"/>
      <c r="V127" s="150"/>
      <c r="W127" s="154"/>
      <c r="X127" s="160"/>
      <c r="Y127" s="181"/>
      <c r="Z127" s="181"/>
      <c r="AA127" s="181"/>
      <c r="AB127" s="181"/>
      <c r="AC127" s="165"/>
      <c r="AD127" s="150"/>
      <c r="AE127" s="154"/>
      <c r="AF127" s="160"/>
      <c r="AG127" s="209"/>
      <c r="AH127" s="209"/>
      <c r="AI127" s="156">
        <f t="shared" si="28"/>
        <v>0</v>
      </c>
      <c r="AJ127" s="156">
        <f t="shared" si="29"/>
        <v>0</v>
      </c>
      <c r="AK127" s="157">
        <f t="shared" si="30"/>
        <v>0</v>
      </c>
      <c r="AL127" s="20"/>
      <c r="AM127" s="14"/>
      <c r="AN127" s="9"/>
      <c r="AO127" s="10"/>
      <c r="AP127" s="11"/>
      <c r="AQ127" s="12"/>
      <c r="AR127" s="12"/>
      <c r="AS127" s="13"/>
      <c r="AT127" s="4"/>
      <c r="AU127" s="4"/>
      <c r="AX127" s="4"/>
      <c r="AY127" s="4"/>
      <c r="AZ127" s="4"/>
      <c r="BB127" s="25"/>
      <c r="BC127" s="25"/>
    </row>
    <row r="128" spans="1:55" ht="15" hidden="1">
      <c r="A128" s="179" t="s">
        <v>82</v>
      </c>
      <c r="B128" s="185"/>
      <c r="C128" s="206"/>
      <c r="D128" s="186"/>
      <c r="E128" s="165"/>
      <c r="F128" s="150"/>
      <c r="G128" s="198"/>
      <c r="H128" s="160"/>
      <c r="I128" s="165"/>
      <c r="J128" s="150"/>
      <c r="K128" s="154">
        <f t="shared" si="31"/>
        <v>0</v>
      </c>
      <c r="L128" s="180"/>
      <c r="M128" s="165"/>
      <c r="N128" s="150"/>
      <c r="O128" s="154">
        <f t="shared" si="27"/>
        <v>0</v>
      </c>
      <c r="P128" s="180"/>
      <c r="Q128" s="165"/>
      <c r="R128" s="150"/>
      <c r="S128" s="154">
        <f t="shared" si="26"/>
        <v>0</v>
      </c>
      <c r="T128" s="160"/>
      <c r="U128" s="165"/>
      <c r="V128" s="150"/>
      <c r="W128" s="154"/>
      <c r="X128" s="160"/>
      <c r="Y128" s="181"/>
      <c r="Z128" s="181"/>
      <c r="AA128" s="181"/>
      <c r="AB128" s="181"/>
      <c r="AC128" s="165"/>
      <c r="AD128" s="150"/>
      <c r="AE128" s="154"/>
      <c r="AF128" s="160"/>
      <c r="AG128" s="209"/>
      <c r="AH128" s="209"/>
      <c r="AI128" s="156">
        <f t="shared" si="28"/>
        <v>0</v>
      </c>
      <c r="AJ128" s="156">
        <f t="shared" si="29"/>
        <v>0</v>
      </c>
      <c r="AK128" s="157">
        <f t="shared" si="30"/>
        <v>0</v>
      </c>
      <c r="AL128" s="20"/>
      <c r="AM128" s="14"/>
      <c r="AN128" s="9"/>
      <c r="AO128" s="10"/>
      <c r="AP128" s="11"/>
      <c r="AQ128" s="12"/>
      <c r="AR128" s="12"/>
      <c r="AS128" s="13"/>
      <c r="AT128" s="4"/>
      <c r="AU128" s="4"/>
      <c r="AX128" s="4"/>
      <c r="AY128" s="4"/>
      <c r="AZ128" s="4"/>
      <c r="BB128" s="25"/>
      <c r="BC128" s="25"/>
    </row>
    <row r="129" spans="1:55" ht="15" hidden="1">
      <c r="A129" s="179" t="s">
        <v>83</v>
      </c>
      <c r="B129" s="185"/>
      <c r="C129" s="206"/>
      <c r="D129" s="186"/>
      <c r="E129" s="165"/>
      <c r="F129" s="150"/>
      <c r="G129" s="198"/>
      <c r="H129" s="160"/>
      <c r="I129" s="165"/>
      <c r="J129" s="150"/>
      <c r="K129" s="154">
        <f t="shared" si="31"/>
        <v>0</v>
      </c>
      <c r="L129" s="180"/>
      <c r="M129" s="165"/>
      <c r="N129" s="150"/>
      <c r="O129" s="154">
        <f t="shared" si="27"/>
        <v>0</v>
      </c>
      <c r="P129" s="180"/>
      <c r="Q129" s="165"/>
      <c r="R129" s="150"/>
      <c r="S129" s="154">
        <f t="shared" si="26"/>
        <v>0</v>
      </c>
      <c r="T129" s="160"/>
      <c r="U129" s="165"/>
      <c r="V129" s="150"/>
      <c r="W129" s="154"/>
      <c r="X129" s="160"/>
      <c r="Y129" s="181"/>
      <c r="Z129" s="181"/>
      <c r="AA129" s="181"/>
      <c r="AB129" s="181"/>
      <c r="AC129" s="165"/>
      <c r="AD129" s="150"/>
      <c r="AE129" s="154"/>
      <c r="AF129" s="160"/>
      <c r="AG129" s="209"/>
      <c r="AH129" s="209"/>
      <c r="AI129" s="156">
        <f t="shared" si="28"/>
        <v>0</v>
      </c>
      <c r="AJ129" s="156">
        <f t="shared" si="29"/>
        <v>0</v>
      </c>
      <c r="AK129" s="157">
        <f t="shared" si="30"/>
        <v>0</v>
      </c>
      <c r="AL129" s="20"/>
      <c r="AM129" s="14"/>
      <c r="AN129" s="9"/>
      <c r="AO129" s="10"/>
      <c r="AP129" s="11"/>
      <c r="AQ129" s="12"/>
      <c r="AR129" s="12"/>
      <c r="AS129" s="13"/>
      <c r="AT129" s="4"/>
      <c r="AU129" s="4"/>
      <c r="AX129" s="4"/>
      <c r="AY129" s="4"/>
      <c r="AZ129" s="4"/>
      <c r="BB129" s="25"/>
      <c r="BC129" s="25"/>
    </row>
    <row r="130" spans="1:55" ht="15" hidden="1">
      <c r="A130" s="179" t="s">
        <v>84</v>
      </c>
      <c r="B130" s="185"/>
      <c r="C130" s="206"/>
      <c r="D130" s="186"/>
      <c r="E130" s="165"/>
      <c r="F130" s="150"/>
      <c r="G130" s="198"/>
      <c r="H130" s="160"/>
      <c r="I130" s="165"/>
      <c r="J130" s="150"/>
      <c r="K130" s="154">
        <f t="shared" si="31"/>
        <v>0</v>
      </c>
      <c r="L130" s="180"/>
      <c r="M130" s="165"/>
      <c r="N130" s="150"/>
      <c r="O130" s="154">
        <f t="shared" si="27"/>
        <v>0</v>
      </c>
      <c r="P130" s="180"/>
      <c r="Q130" s="165"/>
      <c r="R130" s="150"/>
      <c r="S130" s="154">
        <f t="shared" si="26"/>
        <v>0</v>
      </c>
      <c r="T130" s="160"/>
      <c r="U130" s="165"/>
      <c r="V130" s="150"/>
      <c r="W130" s="154"/>
      <c r="X130" s="160"/>
      <c r="Y130" s="181"/>
      <c r="Z130" s="181"/>
      <c r="AA130" s="181"/>
      <c r="AB130" s="181"/>
      <c r="AC130" s="165"/>
      <c r="AD130" s="150"/>
      <c r="AE130" s="154"/>
      <c r="AF130" s="160"/>
      <c r="AG130" s="209"/>
      <c r="AH130" s="209"/>
      <c r="AI130" s="156">
        <f t="shared" si="28"/>
        <v>0</v>
      </c>
      <c r="AJ130" s="156">
        <f t="shared" si="29"/>
        <v>0</v>
      </c>
      <c r="AK130" s="157">
        <f t="shared" si="30"/>
        <v>0</v>
      </c>
      <c r="AL130" s="20"/>
      <c r="AM130" s="14"/>
      <c r="AN130" s="9"/>
      <c r="AO130" s="10"/>
      <c r="AP130" s="11"/>
      <c r="AQ130" s="12"/>
      <c r="AR130" s="12"/>
      <c r="AS130" s="13"/>
      <c r="AT130" s="4"/>
      <c r="AU130" s="4"/>
      <c r="AX130" s="4"/>
      <c r="AY130" s="4"/>
      <c r="AZ130" s="4"/>
      <c r="BB130" s="25"/>
      <c r="BC130" s="25"/>
    </row>
    <row r="131" spans="1:55" ht="15" hidden="1">
      <c r="A131" s="179" t="s">
        <v>85</v>
      </c>
      <c r="B131" s="185"/>
      <c r="C131" s="185"/>
      <c r="D131" s="186"/>
      <c r="E131" s="165"/>
      <c r="F131" s="150"/>
      <c r="G131" s="198"/>
      <c r="H131" s="160"/>
      <c r="I131" s="165"/>
      <c r="J131" s="150"/>
      <c r="K131" s="154">
        <f t="shared" si="31"/>
        <v>0</v>
      </c>
      <c r="L131" s="180"/>
      <c r="M131" s="165"/>
      <c r="N131" s="150"/>
      <c r="O131" s="154">
        <f t="shared" si="27"/>
        <v>0</v>
      </c>
      <c r="P131" s="180"/>
      <c r="Q131" s="165"/>
      <c r="R131" s="150"/>
      <c r="S131" s="154">
        <f t="shared" si="26"/>
        <v>0</v>
      </c>
      <c r="T131" s="160"/>
      <c r="U131" s="165"/>
      <c r="V131" s="150"/>
      <c r="W131" s="154"/>
      <c r="X131" s="160"/>
      <c r="Y131" s="181"/>
      <c r="Z131" s="181"/>
      <c r="AA131" s="181"/>
      <c r="AB131" s="181"/>
      <c r="AC131" s="165"/>
      <c r="AD131" s="150"/>
      <c r="AE131" s="154"/>
      <c r="AF131" s="160"/>
      <c r="AG131" s="209"/>
      <c r="AH131" s="209"/>
      <c r="AI131" s="156">
        <f t="shared" si="28"/>
        <v>0</v>
      </c>
      <c r="AJ131" s="156">
        <f t="shared" si="29"/>
        <v>0</v>
      </c>
      <c r="AK131" s="157">
        <f t="shared" si="30"/>
        <v>0</v>
      </c>
      <c r="AL131" s="20"/>
      <c r="AM131" s="14"/>
      <c r="AN131" s="9"/>
      <c r="AO131" s="10"/>
      <c r="AP131" s="11"/>
      <c r="AQ131" s="12"/>
      <c r="AR131" s="12"/>
      <c r="AS131" s="13"/>
      <c r="AT131" s="4"/>
      <c r="AU131" s="4"/>
      <c r="AX131" s="4"/>
      <c r="AY131" s="4"/>
      <c r="AZ131" s="4"/>
      <c r="BB131" s="25"/>
      <c r="BC131" s="25"/>
    </row>
    <row r="132" spans="1:55" ht="15" hidden="1">
      <c r="A132" s="179" t="s">
        <v>86</v>
      </c>
      <c r="B132" s="185"/>
      <c r="C132" s="185"/>
      <c r="D132" s="186"/>
      <c r="E132" s="165"/>
      <c r="F132" s="150"/>
      <c r="G132" s="198"/>
      <c r="H132" s="160"/>
      <c r="I132" s="165"/>
      <c r="J132" s="150"/>
      <c r="K132" s="154">
        <f t="shared" si="31"/>
        <v>0</v>
      </c>
      <c r="L132" s="180"/>
      <c r="M132" s="165"/>
      <c r="N132" s="150"/>
      <c r="O132" s="154">
        <f t="shared" si="27"/>
        <v>0</v>
      </c>
      <c r="P132" s="180"/>
      <c r="Q132" s="165"/>
      <c r="R132" s="150"/>
      <c r="S132" s="154">
        <f t="shared" si="26"/>
        <v>0</v>
      </c>
      <c r="T132" s="160"/>
      <c r="U132" s="165"/>
      <c r="V132" s="150"/>
      <c r="W132" s="154"/>
      <c r="X132" s="160"/>
      <c r="Y132" s="181"/>
      <c r="Z132" s="181"/>
      <c r="AA132" s="181"/>
      <c r="AB132" s="181"/>
      <c r="AC132" s="165"/>
      <c r="AD132" s="150"/>
      <c r="AE132" s="154"/>
      <c r="AF132" s="160"/>
      <c r="AG132" s="209"/>
      <c r="AH132" s="209"/>
      <c r="AI132" s="156">
        <f t="shared" si="28"/>
        <v>0</v>
      </c>
      <c r="AJ132" s="156">
        <f t="shared" si="29"/>
        <v>0</v>
      </c>
      <c r="AK132" s="157">
        <f t="shared" si="30"/>
        <v>0</v>
      </c>
      <c r="AL132" s="20"/>
      <c r="AM132" s="14"/>
      <c r="AN132" s="9"/>
      <c r="AO132" s="10"/>
      <c r="AP132" s="11"/>
      <c r="AQ132" s="12"/>
      <c r="AR132" s="12"/>
      <c r="AS132" s="13"/>
      <c r="AT132" s="4"/>
      <c r="AU132" s="4"/>
      <c r="AX132" s="4"/>
      <c r="AY132" s="4"/>
      <c r="AZ132" s="4"/>
      <c r="BB132" s="25"/>
      <c r="BC132" s="25"/>
    </row>
    <row r="133" spans="1:55" ht="15">
      <c r="A133" s="179" t="s">
        <v>46</v>
      </c>
      <c r="B133" s="141" t="s">
        <v>207</v>
      </c>
      <c r="C133" s="159">
        <v>2007</v>
      </c>
      <c r="D133" s="245" t="s">
        <v>175</v>
      </c>
      <c r="E133" s="150">
        <v>77</v>
      </c>
      <c r="F133" s="150">
        <v>65</v>
      </c>
      <c r="G133" s="154">
        <f>SUM(E133:F133)</f>
        <v>142</v>
      </c>
      <c r="H133" s="159">
        <v>9</v>
      </c>
      <c r="I133" s="150">
        <v>79</v>
      </c>
      <c r="J133" s="150">
        <v>72</v>
      </c>
      <c r="K133" s="154">
        <f t="shared" si="31"/>
        <v>151</v>
      </c>
      <c r="L133" s="154">
        <v>4</v>
      </c>
      <c r="M133" s="150">
        <v>72</v>
      </c>
      <c r="N133" s="150">
        <v>67</v>
      </c>
      <c r="O133" s="154">
        <f t="shared" si="27"/>
        <v>139</v>
      </c>
      <c r="P133" s="154">
        <v>4</v>
      </c>
      <c r="Q133" s="150">
        <v>79</v>
      </c>
      <c r="R133" s="150">
        <v>71</v>
      </c>
      <c r="S133" s="154">
        <f t="shared" si="26"/>
        <v>150</v>
      </c>
      <c r="T133" s="159">
        <v>4</v>
      </c>
      <c r="U133" s="150"/>
      <c r="V133" s="150"/>
      <c r="W133" s="198"/>
      <c r="X133" s="159"/>
      <c r="Y133" s="150"/>
      <c r="Z133" s="150"/>
      <c r="AA133" s="198"/>
      <c r="AB133" s="159"/>
      <c r="AC133" s="150"/>
      <c r="AD133" s="150"/>
      <c r="AE133" s="154"/>
      <c r="AF133" s="159"/>
      <c r="AG133" s="249"/>
      <c r="AH133" s="249"/>
      <c r="AI133" s="156">
        <f>SUM(G133+K133+O133+S133+W133+AO4447+AA133+AE133)-AG133</f>
        <v>582</v>
      </c>
      <c r="AJ133" s="156">
        <f>SUM(H133+L133+P133+T133+X133+AP4427+AB133+AF133)-AH133</f>
        <v>21</v>
      </c>
      <c r="AK133" s="157">
        <f aca="true" t="shared" si="32" ref="AK133:AK145">AVERAGE(G133,K133,O133,S133,W133)</f>
        <v>145.5</v>
      </c>
      <c r="AL133" s="19"/>
      <c r="AM133" s="14"/>
      <c r="AN133" s="9"/>
      <c r="AO133" s="10"/>
      <c r="AP133" s="11"/>
      <c r="AQ133" s="12"/>
      <c r="AR133" s="12"/>
      <c r="AS133" s="13"/>
      <c r="AT133" s="4"/>
      <c r="AX133" s="4"/>
      <c r="AY133" s="4"/>
      <c r="AZ133" s="4"/>
      <c r="BB133" s="13"/>
      <c r="BC133" s="4"/>
    </row>
    <row r="134" spans="1:55" ht="15">
      <c r="A134" s="179" t="s">
        <v>47</v>
      </c>
      <c r="B134" s="141" t="s">
        <v>218</v>
      </c>
      <c r="C134" s="159"/>
      <c r="D134" s="141" t="s">
        <v>14</v>
      </c>
      <c r="E134" s="150"/>
      <c r="F134" s="150"/>
      <c r="G134" s="154"/>
      <c r="H134" s="159"/>
      <c r="I134" s="150"/>
      <c r="J134" s="150"/>
      <c r="K134" s="198"/>
      <c r="L134" s="154"/>
      <c r="M134" s="150"/>
      <c r="N134" s="150"/>
      <c r="O134" s="198"/>
      <c r="P134" s="154"/>
      <c r="Q134" s="150">
        <v>82</v>
      </c>
      <c r="R134" s="150">
        <v>91</v>
      </c>
      <c r="S134" s="154">
        <f t="shared" si="26"/>
        <v>173</v>
      </c>
      <c r="T134" s="159">
        <v>20</v>
      </c>
      <c r="U134" s="150"/>
      <c r="V134" s="150"/>
      <c r="W134" s="198"/>
      <c r="X134" s="159"/>
      <c r="Y134" s="150"/>
      <c r="Z134" s="150"/>
      <c r="AA134" s="198"/>
      <c r="AB134" s="159"/>
      <c r="AC134" s="150"/>
      <c r="AD134" s="150"/>
      <c r="AE134" s="154"/>
      <c r="AF134" s="159"/>
      <c r="AG134" s="249">
        <v>0</v>
      </c>
      <c r="AH134" s="249">
        <v>0</v>
      </c>
      <c r="AI134" s="156">
        <f>SUM(G134+K134+O134+S134+W134+AO4448+AA134+AE134)-AG134</f>
        <v>173</v>
      </c>
      <c r="AJ134" s="156">
        <f>SUM(H134+L134+P134+T134+X134+AP4428+AB134+AF134)-AH134</f>
        <v>20</v>
      </c>
      <c r="AK134" s="157">
        <f t="shared" si="32"/>
        <v>173</v>
      </c>
      <c r="AL134" s="20"/>
      <c r="AM134" s="14"/>
      <c r="AN134" s="9"/>
      <c r="AO134" s="10"/>
      <c r="AP134" s="11"/>
      <c r="AQ134" s="12"/>
      <c r="AR134" s="12"/>
      <c r="AS134" s="13"/>
      <c r="AT134" s="4"/>
      <c r="AU134" s="4"/>
      <c r="AX134" s="4"/>
      <c r="AY134" s="4"/>
      <c r="AZ134" s="4"/>
      <c r="BB134" s="25"/>
      <c r="BC134" s="25"/>
    </row>
    <row r="135" spans="1:55" ht="15">
      <c r="A135" s="179" t="s">
        <v>48</v>
      </c>
      <c r="B135" s="141" t="s">
        <v>219</v>
      </c>
      <c r="C135" s="159"/>
      <c r="D135" s="141" t="s">
        <v>14</v>
      </c>
      <c r="E135" s="150"/>
      <c r="F135" s="150"/>
      <c r="G135" s="154"/>
      <c r="H135" s="159"/>
      <c r="I135" s="150"/>
      <c r="J135" s="150"/>
      <c r="K135" s="198"/>
      <c r="L135" s="154"/>
      <c r="M135" s="150"/>
      <c r="N135" s="150"/>
      <c r="O135" s="198"/>
      <c r="P135" s="154"/>
      <c r="Q135" s="150">
        <v>83</v>
      </c>
      <c r="R135" s="150">
        <v>89</v>
      </c>
      <c r="S135" s="154">
        <f t="shared" si="26"/>
        <v>172</v>
      </c>
      <c r="T135" s="159">
        <v>17</v>
      </c>
      <c r="U135" s="150"/>
      <c r="V135" s="150"/>
      <c r="W135" s="198"/>
      <c r="X135" s="159"/>
      <c r="Y135" s="150"/>
      <c r="Z135" s="150"/>
      <c r="AA135" s="198"/>
      <c r="AB135" s="159"/>
      <c r="AC135" s="150"/>
      <c r="AD135" s="150"/>
      <c r="AE135" s="154"/>
      <c r="AF135" s="159"/>
      <c r="AG135" s="249">
        <v>0</v>
      </c>
      <c r="AH135" s="249">
        <v>0</v>
      </c>
      <c r="AI135" s="156">
        <f>SUM(G135+K135+O135+S135+W135+AO4449+AA135+AE135)-AG135</f>
        <v>172</v>
      </c>
      <c r="AJ135" s="156">
        <f>SUM(H135+L135+P135+T135+X135+AP4429+AB135+AF135)-AH135</f>
        <v>17</v>
      </c>
      <c r="AK135" s="157">
        <f t="shared" si="32"/>
        <v>172</v>
      </c>
      <c r="AL135" s="20"/>
      <c r="AM135" s="14"/>
      <c r="AN135" s="9"/>
      <c r="AO135" s="10"/>
      <c r="AP135" s="11"/>
      <c r="AQ135" s="12"/>
      <c r="AR135" s="12"/>
      <c r="AS135" s="13"/>
      <c r="AT135" s="4"/>
      <c r="AU135" s="4"/>
      <c r="AX135" s="4"/>
      <c r="AY135" s="4"/>
      <c r="AZ135" s="4"/>
      <c r="BB135" s="25"/>
      <c r="BC135" s="25"/>
    </row>
    <row r="136" spans="1:55" ht="15">
      <c r="A136" s="179" t="s">
        <v>49</v>
      </c>
      <c r="B136" s="141" t="s">
        <v>220</v>
      </c>
      <c r="C136" s="159"/>
      <c r="D136" s="141" t="s">
        <v>14</v>
      </c>
      <c r="E136" s="150"/>
      <c r="F136" s="150"/>
      <c r="G136" s="154"/>
      <c r="H136" s="159"/>
      <c r="I136" s="150"/>
      <c r="J136" s="150"/>
      <c r="K136" s="198"/>
      <c r="L136" s="154"/>
      <c r="M136" s="150"/>
      <c r="N136" s="150"/>
      <c r="O136" s="198"/>
      <c r="P136" s="154"/>
      <c r="Q136" s="150">
        <v>88</v>
      </c>
      <c r="R136" s="150">
        <v>84</v>
      </c>
      <c r="S136" s="154">
        <f t="shared" si="26"/>
        <v>172</v>
      </c>
      <c r="T136" s="159">
        <v>16</v>
      </c>
      <c r="U136" s="150"/>
      <c r="V136" s="150"/>
      <c r="W136" s="198"/>
      <c r="X136" s="159"/>
      <c r="Y136" s="150"/>
      <c r="Z136" s="150"/>
      <c r="AA136" s="198"/>
      <c r="AB136" s="159"/>
      <c r="AC136" s="150"/>
      <c r="AD136" s="150"/>
      <c r="AE136" s="154"/>
      <c r="AF136" s="159"/>
      <c r="AG136" s="249">
        <v>0</v>
      </c>
      <c r="AH136" s="249">
        <v>0</v>
      </c>
      <c r="AI136" s="156">
        <f>SUM(G136+K136+O136+S136+W136+AO4450+AA136+AE136)-AG136</f>
        <v>172</v>
      </c>
      <c r="AJ136" s="156">
        <f>SUM(H136+L136+P136+T136+X136+AP4430+AB136+AF136)-AH136</f>
        <v>16</v>
      </c>
      <c r="AK136" s="157">
        <f t="shared" si="32"/>
        <v>172</v>
      </c>
      <c r="AL136" s="20"/>
      <c r="AM136" s="14"/>
      <c r="AN136" s="9"/>
      <c r="AO136" s="10"/>
      <c r="AP136" s="11"/>
      <c r="AQ136" s="12"/>
      <c r="AR136" s="12"/>
      <c r="AS136" s="13"/>
      <c r="AT136" s="4"/>
      <c r="AU136" s="4"/>
      <c r="AX136" s="4"/>
      <c r="AY136" s="4"/>
      <c r="AZ136" s="4"/>
      <c r="BB136" s="25"/>
      <c r="BC136" s="25"/>
    </row>
    <row r="137" spans="1:55" ht="15">
      <c r="A137" s="179" t="s">
        <v>50</v>
      </c>
      <c r="B137" s="141" t="s">
        <v>198</v>
      </c>
      <c r="C137" s="159"/>
      <c r="D137" s="245" t="s">
        <v>196</v>
      </c>
      <c r="E137" s="150"/>
      <c r="F137" s="150"/>
      <c r="G137" s="154"/>
      <c r="H137" s="159"/>
      <c r="I137" s="150">
        <v>81</v>
      </c>
      <c r="J137" s="150">
        <v>88</v>
      </c>
      <c r="K137" s="154">
        <f>I137+J137</f>
        <v>169</v>
      </c>
      <c r="L137" s="154">
        <v>16</v>
      </c>
      <c r="M137" s="150"/>
      <c r="N137" s="150"/>
      <c r="O137" s="198"/>
      <c r="P137" s="154"/>
      <c r="Q137" s="150"/>
      <c r="R137" s="150"/>
      <c r="S137" s="154"/>
      <c r="T137" s="159"/>
      <c r="U137" s="150"/>
      <c r="V137" s="150"/>
      <c r="W137" s="198"/>
      <c r="X137" s="159"/>
      <c r="Y137" s="150"/>
      <c r="Z137" s="150"/>
      <c r="AA137" s="198"/>
      <c r="AB137" s="159"/>
      <c r="AC137" s="150"/>
      <c r="AD137" s="150"/>
      <c r="AE137" s="154"/>
      <c r="AF137" s="159"/>
      <c r="AG137" s="249">
        <v>0</v>
      </c>
      <c r="AH137" s="249">
        <v>0</v>
      </c>
      <c r="AI137" s="156">
        <f>SUM(G137+K137+O137+S137+W137+AO4451+AA137+AE137)-AG137</f>
        <v>169</v>
      </c>
      <c r="AJ137" s="156">
        <f>SUM(H137+L137+P137+T137+X137+AP4431+AB137+AF137)-AH137</f>
        <v>16</v>
      </c>
      <c r="AK137" s="157">
        <f t="shared" si="32"/>
        <v>169</v>
      </c>
      <c r="AL137" s="20"/>
      <c r="AM137" s="14"/>
      <c r="AN137" s="9"/>
      <c r="AO137" s="10"/>
      <c r="AP137" s="11"/>
      <c r="AQ137" s="12"/>
      <c r="AR137" s="12"/>
      <c r="AS137" s="13"/>
      <c r="AT137" s="4"/>
      <c r="AU137" s="4"/>
      <c r="AX137" s="4"/>
      <c r="AY137" s="4"/>
      <c r="AZ137" s="4"/>
      <c r="BB137" s="25"/>
      <c r="BC137" s="25"/>
    </row>
    <row r="138" spans="1:55" ht="15">
      <c r="A138" s="179" t="s">
        <v>51</v>
      </c>
      <c r="B138" s="141" t="s">
        <v>199</v>
      </c>
      <c r="C138" s="159"/>
      <c r="D138" s="245" t="s">
        <v>196</v>
      </c>
      <c r="E138" s="150"/>
      <c r="F138" s="150"/>
      <c r="G138" s="154"/>
      <c r="H138" s="159"/>
      <c r="I138" s="150">
        <v>88</v>
      </c>
      <c r="J138" s="150">
        <v>81</v>
      </c>
      <c r="K138" s="154">
        <f>I138+J138</f>
        <v>169</v>
      </c>
      <c r="L138" s="154">
        <v>14</v>
      </c>
      <c r="M138" s="150"/>
      <c r="N138" s="150"/>
      <c r="O138" s="198"/>
      <c r="P138" s="154"/>
      <c r="Q138" s="150"/>
      <c r="R138" s="150"/>
      <c r="S138" s="154"/>
      <c r="T138" s="159"/>
      <c r="U138" s="150"/>
      <c r="V138" s="150"/>
      <c r="W138" s="198"/>
      <c r="X138" s="159"/>
      <c r="Y138" s="150"/>
      <c r="Z138" s="150"/>
      <c r="AA138" s="198"/>
      <c r="AB138" s="159"/>
      <c r="AC138" s="150"/>
      <c r="AD138" s="150"/>
      <c r="AE138" s="154"/>
      <c r="AF138" s="159"/>
      <c r="AG138" s="249">
        <v>0</v>
      </c>
      <c r="AH138" s="249">
        <v>0</v>
      </c>
      <c r="AI138" s="156">
        <f>SUM(G138+K138+O138+S138+W138+AO4452+AA138+AE138)-AG138</f>
        <v>169</v>
      </c>
      <c r="AJ138" s="156">
        <f>SUM(H138+L138+P138+T138+X138+AP4432+AB138+AF138)-AH138</f>
        <v>14</v>
      </c>
      <c r="AK138" s="157">
        <f t="shared" si="32"/>
        <v>169</v>
      </c>
      <c r="AL138" s="20"/>
      <c r="AM138" s="14"/>
      <c r="AN138" s="9"/>
      <c r="AO138" s="10"/>
      <c r="AP138" s="11"/>
      <c r="AQ138" s="12"/>
      <c r="AR138" s="12"/>
      <c r="AS138" s="13"/>
      <c r="AT138" s="4"/>
      <c r="AU138" s="4"/>
      <c r="AX138" s="4"/>
      <c r="AY138" s="4"/>
      <c r="AZ138" s="4"/>
      <c r="BB138" s="25"/>
      <c r="BC138" s="25"/>
    </row>
    <row r="139" spans="1:55" ht="15">
      <c r="A139" s="179" t="s">
        <v>52</v>
      </c>
      <c r="B139" s="141" t="s">
        <v>181</v>
      </c>
      <c r="C139" s="159">
        <v>2008</v>
      </c>
      <c r="D139" s="239" t="s">
        <v>88</v>
      </c>
      <c r="E139" s="150">
        <v>63</v>
      </c>
      <c r="F139" s="150">
        <v>54</v>
      </c>
      <c r="G139" s="154">
        <f>SUM(E139:F139)</f>
        <v>117</v>
      </c>
      <c r="H139" s="159">
        <v>3</v>
      </c>
      <c r="I139" s="150"/>
      <c r="J139" s="150"/>
      <c r="K139" s="154"/>
      <c r="L139" s="154"/>
      <c r="M139" s="150">
        <v>83</v>
      </c>
      <c r="N139" s="150">
        <v>73</v>
      </c>
      <c r="O139" s="198">
        <f>SUM(M139:N139)</f>
        <v>156</v>
      </c>
      <c r="P139" s="154">
        <v>7</v>
      </c>
      <c r="Q139" s="150"/>
      <c r="R139" s="150"/>
      <c r="S139" s="154"/>
      <c r="T139" s="159"/>
      <c r="U139" s="150"/>
      <c r="V139" s="150"/>
      <c r="W139" s="198"/>
      <c r="X139" s="159"/>
      <c r="Y139" s="150"/>
      <c r="Z139" s="150"/>
      <c r="AA139" s="198"/>
      <c r="AB139" s="159"/>
      <c r="AC139" s="150"/>
      <c r="AD139" s="150"/>
      <c r="AE139" s="154"/>
      <c r="AF139" s="159"/>
      <c r="AG139" s="249">
        <v>0</v>
      </c>
      <c r="AH139" s="249">
        <v>0</v>
      </c>
      <c r="AI139" s="156">
        <f>SUM(G139+K139+O139+S139+W139+AO4453+AA139+AE139)-AG139</f>
        <v>273</v>
      </c>
      <c r="AJ139" s="156">
        <f>SUM(H139+L139+P139+T139+X139+AP4433+AB139+AF139)-AH139</f>
        <v>10</v>
      </c>
      <c r="AK139" s="157">
        <f t="shared" si="32"/>
        <v>136.5</v>
      </c>
      <c r="AM139" s="8"/>
      <c r="AN139" s="16"/>
      <c r="AO139" s="15"/>
      <c r="AP139" s="16"/>
      <c r="AR139" s="4"/>
      <c r="AS139" s="4"/>
      <c r="AT139" s="4"/>
      <c r="AX139" s="4"/>
      <c r="AY139" s="4"/>
      <c r="AZ139" s="4"/>
      <c r="BB139" s="13"/>
      <c r="BC139" s="4"/>
    </row>
    <row r="140" spans="1:55" ht="15">
      <c r="A140" s="179" t="s">
        <v>53</v>
      </c>
      <c r="B140" s="141" t="s">
        <v>221</v>
      </c>
      <c r="C140" s="159"/>
      <c r="D140" s="245" t="s">
        <v>14</v>
      </c>
      <c r="E140" s="150"/>
      <c r="F140" s="150"/>
      <c r="G140" s="154"/>
      <c r="H140" s="159"/>
      <c r="I140" s="150"/>
      <c r="J140" s="150"/>
      <c r="K140" s="198"/>
      <c r="L140" s="154"/>
      <c r="M140" s="150"/>
      <c r="N140" s="150"/>
      <c r="O140" s="198"/>
      <c r="P140" s="154"/>
      <c r="Q140" s="150">
        <v>79</v>
      </c>
      <c r="R140" s="150">
        <v>81</v>
      </c>
      <c r="S140" s="256">
        <f aca="true" t="shared" si="33" ref="S140:S145">Q140+R140</f>
        <v>160</v>
      </c>
      <c r="T140" s="159">
        <v>9</v>
      </c>
      <c r="U140" s="150"/>
      <c r="V140" s="150"/>
      <c r="W140" s="198"/>
      <c r="X140" s="159"/>
      <c r="Y140" s="150"/>
      <c r="Z140" s="150"/>
      <c r="AA140" s="198"/>
      <c r="AB140" s="159"/>
      <c r="AC140" s="150"/>
      <c r="AD140" s="150"/>
      <c r="AE140" s="154"/>
      <c r="AF140" s="159"/>
      <c r="AG140" s="249">
        <v>0</v>
      </c>
      <c r="AH140" s="249">
        <v>0</v>
      </c>
      <c r="AI140" s="156">
        <f>SUM(G140+K140+O140+S140+W140+AO4454+AA140+AE140)-AG140</f>
        <v>160</v>
      </c>
      <c r="AJ140" s="156">
        <f>SUM(H140+L140+P140+T140+X140+AP4434+AB140+AF140)-AH140</f>
        <v>9</v>
      </c>
      <c r="AK140" s="157">
        <f t="shared" si="32"/>
        <v>160</v>
      </c>
      <c r="AM140" s="8"/>
      <c r="AN140" s="16"/>
      <c r="AO140" s="15"/>
      <c r="AP140" s="16"/>
      <c r="AR140" s="4"/>
      <c r="AS140" s="4"/>
      <c r="AT140" s="4"/>
      <c r="AX140" s="4"/>
      <c r="AY140" s="4"/>
      <c r="AZ140" s="4"/>
      <c r="BB140" s="13"/>
      <c r="BC140" s="4"/>
    </row>
    <row r="141" spans="1:55" ht="15">
      <c r="A141" s="179" t="s">
        <v>54</v>
      </c>
      <c r="B141" s="141" t="s">
        <v>222</v>
      </c>
      <c r="C141" s="159"/>
      <c r="D141" s="245" t="s">
        <v>88</v>
      </c>
      <c r="E141" s="150"/>
      <c r="F141" s="150"/>
      <c r="G141" s="154"/>
      <c r="H141" s="159"/>
      <c r="I141" s="150"/>
      <c r="J141" s="150"/>
      <c r="K141" s="198"/>
      <c r="L141" s="154"/>
      <c r="M141" s="150"/>
      <c r="N141" s="150"/>
      <c r="O141" s="198"/>
      <c r="P141" s="154"/>
      <c r="Q141" s="150">
        <v>76</v>
      </c>
      <c r="R141" s="150">
        <v>78</v>
      </c>
      <c r="S141" s="256">
        <f t="shared" si="33"/>
        <v>154</v>
      </c>
      <c r="T141" s="159">
        <v>5</v>
      </c>
      <c r="U141" s="150"/>
      <c r="V141" s="150"/>
      <c r="W141" s="198"/>
      <c r="X141" s="159"/>
      <c r="Y141" s="150"/>
      <c r="Z141" s="150"/>
      <c r="AA141" s="198"/>
      <c r="AB141" s="159"/>
      <c r="AC141" s="150"/>
      <c r="AD141" s="150"/>
      <c r="AE141" s="154"/>
      <c r="AF141" s="159"/>
      <c r="AG141" s="249">
        <v>0</v>
      </c>
      <c r="AH141" s="249">
        <v>0</v>
      </c>
      <c r="AI141" s="156">
        <f>SUM(G141+K141+O141+S141+W141+AO4455+AA141+AE141)-AG141</f>
        <v>154</v>
      </c>
      <c r="AJ141" s="156">
        <f>SUM(H141+L141+P141+T141+X141+AP4435+AB141+AF141)-AH141</f>
        <v>5</v>
      </c>
      <c r="AK141" s="157">
        <f t="shared" si="32"/>
        <v>154</v>
      </c>
      <c r="AM141" s="8"/>
      <c r="AN141" s="16"/>
      <c r="AO141" s="15"/>
      <c r="AP141" s="16"/>
      <c r="AR141" s="4"/>
      <c r="AS141" s="4"/>
      <c r="AT141" s="4"/>
      <c r="AX141" s="4"/>
      <c r="AY141" s="4"/>
      <c r="AZ141" s="4"/>
      <c r="BB141" s="13"/>
      <c r="BC141" s="4"/>
    </row>
    <row r="142" spans="1:55" ht="15">
      <c r="A142" s="179" t="s">
        <v>55</v>
      </c>
      <c r="B142" s="141" t="s">
        <v>223</v>
      </c>
      <c r="C142" s="159"/>
      <c r="D142" s="245" t="s">
        <v>88</v>
      </c>
      <c r="E142" s="150"/>
      <c r="F142" s="150"/>
      <c r="G142" s="154"/>
      <c r="H142" s="159"/>
      <c r="I142" s="150"/>
      <c r="J142" s="150"/>
      <c r="K142" s="198"/>
      <c r="L142" s="154"/>
      <c r="M142" s="150"/>
      <c r="N142" s="150"/>
      <c r="O142" s="198"/>
      <c r="P142" s="154"/>
      <c r="Q142" s="150">
        <v>71</v>
      </c>
      <c r="R142" s="150">
        <v>76</v>
      </c>
      <c r="S142" s="256">
        <f t="shared" si="33"/>
        <v>147</v>
      </c>
      <c r="T142" s="159">
        <v>2</v>
      </c>
      <c r="U142" s="150"/>
      <c r="V142" s="150"/>
      <c r="W142" s="198"/>
      <c r="X142" s="159"/>
      <c r="Y142" s="150"/>
      <c r="Z142" s="150"/>
      <c r="AA142" s="198"/>
      <c r="AB142" s="159"/>
      <c r="AC142" s="150"/>
      <c r="AD142" s="150"/>
      <c r="AE142" s="154"/>
      <c r="AF142" s="159"/>
      <c r="AG142" s="249">
        <v>0</v>
      </c>
      <c r="AH142" s="249">
        <v>0</v>
      </c>
      <c r="AI142" s="156">
        <f>SUM(G142+K142+O142+S142+W142+AO4455+AA142+AE142)-AG142</f>
        <v>147</v>
      </c>
      <c r="AJ142" s="156">
        <f>SUM(H142+L142+P142+T142+X142+AP4435+AB142+AF142)-AH142</f>
        <v>2</v>
      </c>
      <c r="AK142" s="157">
        <f t="shared" si="32"/>
        <v>147</v>
      </c>
      <c r="AM142" s="8"/>
      <c r="AN142" s="16"/>
      <c r="AO142" s="15"/>
      <c r="AP142" s="16"/>
      <c r="AR142" s="4"/>
      <c r="AS142" s="4"/>
      <c r="AT142" s="4"/>
      <c r="AX142" s="4"/>
      <c r="AY142" s="4"/>
      <c r="AZ142" s="4"/>
      <c r="BB142" s="13"/>
      <c r="BC142" s="4"/>
    </row>
    <row r="143" spans="1:55" ht="15">
      <c r="A143" s="179" t="s">
        <v>56</v>
      </c>
      <c r="B143" s="141" t="s">
        <v>224</v>
      </c>
      <c r="C143" s="159"/>
      <c r="D143" s="245" t="s">
        <v>167</v>
      </c>
      <c r="E143" s="150"/>
      <c r="F143" s="150"/>
      <c r="G143" s="154"/>
      <c r="H143" s="159"/>
      <c r="I143" s="150"/>
      <c r="J143" s="150"/>
      <c r="K143" s="198"/>
      <c r="L143" s="154"/>
      <c r="M143" s="150"/>
      <c r="N143" s="150"/>
      <c r="O143" s="198"/>
      <c r="P143" s="154"/>
      <c r="Q143" s="150">
        <v>69</v>
      </c>
      <c r="R143" s="150">
        <v>62</v>
      </c>
      <c r="S143" s="256">
        <f t="shared" si="33"/>
        <v>131</v>
      </c>
      <c r="T143" s="159">
        <v>1</v>
      </c>
      <c r="U143" s="150"/>
      <c r="V143" s="150"/>
      <c r="W143" s="198"/>
      <c r="X143" s="159"/>
      <c r="Y143" s="150"/>
      <c r="Z143" s="150"/>
      <c r="AA143" s="198"/>
      <c r="AB143" s="159"/>
      <c r="AC143" s="150"/>
      <c r="AD143" s="150"/>
      <c r="AE143" s="154"/>
      <c r="AF143" s="159"/>
      <c r="AG143" s="249">
        <v>0</v>
      </c>
      <c r="AH143" s="249">
        <v>0</v>
      </c>
      <c r="AI143" s="156">
        <f>SUM(G143+K143+O143+S143+W143+AO4456+AA143+AE143)-AG143</f>
        <v>131</v>
      </c>
      <c r="AJ143" s="156">
        <f>SUM(H143+L143+P143+T143+X143+AP4436+AB143+AF143)-AH143</f>
        <v>1</v>
      </c>
      <c r="AK143" s="157">
        <f t="shared" si="32"/>
        <v>131</v>
      </c>
      <c r="AL143" s="19"/>
      <c r="AM143" s="8"/>
      <c r="AN143" s="9"/>
      <c r="AO143" s="10"/>
      <c r="AP143" s="11"/>
      <c r="AQ143" s="12"/>
      <c r="AR143" s="12"/>
      <c r="AS143" s="13"/>
      <c r="AT143" s="4"/>
      <c r="AU143" s="4"/>
      <c r="AX143" s="4"/>
      <c r="AY143" s="4"/>
      <c r="AZ143" s="4"/>
      <c r="BB143" s="4"/>
      <c r="BC143" s="4"/>
    </row>
    <row r="144" spans="1:55" ht="15">
      <c r="A144" s="179" t="s">
        <v>62</v>
      </c>
      <c r="B144" s="141" t="s">
        <v>225</v>
      </c>
      <c r="C144" s="159"/>
      <c r="D144" s="245" t="s">
        <v>142</v>
      </c>
      <c r="E144" s="150"/>
      <c r="F144" s="150"/>
      <c r="G144" s="154"/>
      <c r="H144" s="159"/>
      <c r="I144" s="150"/>
      <c r="J144" s="150"/>
      <c r="K144" s="198"/>
      <c r="L144" s="154"/>
      <c r="M144" s="150"/>
      <c r="N144" s="150"/>
      <c r="O144" s="198"/>
      <c r="P144" s="154"/>
      <c r="Q144" s="150">
        <v>68</v>
      </c>
      <c r="R144" s="150">
        <v>61</v>
      </c>
      <c r="S144" s="256">
        <f t="shared" si="33"/>
        <v>129</v>
      </c>
      <c r="T144" s="159">
        <v>0</v>
      </c>
      <c r="U144" s="150"/>
      <c r="V144" s="150"/>
      <c r="W144" s="198"/>
      <c r="X144" s="159"/>
      <c r="Y144" s="150"/>
      <c r="Z144" s="150"/>
      <c r="AA144" s="198"/>
      <c r="AB144" s="159"/>
      <c r="AC144" s="150"/>
      <c r="AD144" s="150"/>
      <c r="AE144" s="154"/>
      <c r="AF144" s="159"/>
      <c r="AG144" s="249">
        <v>0</v>
      </c>
      <c r="AH144" s="249">
        <v>0</v>
      </c>
      <c r="AI144" s="156">
        <f>SUM(G144+K144+O144+S144+W144+AO4457+AA144+AE144)-AG144</f>
        <v>129</v>
      </c>
      <c r="AJ144" s="156">
        <f>SUM(H144+L144+P144+T144+X144+AP4437+AB144+AF144)-AH144</f>
        <v>0</v>
      </c>
      <c r="AK144" s="157">
        <f t="shared" si="32"/>
        <v>129</v>
      </c>
      <c r="AL144" s="19"/>
      <c r="AM144" s="8"/>
      <c r="AN144" s="9"/>
      <c r="AO144" s="10"/>
      <c r="AP144" s="11"/>
      <c r="AQ144" s="12"/>
      <c r="AR144" s="12"/>
      <c r="AS144" s="13"/>
      <c r="AT144" s="4"/>
      <c r="AU144" s="4"/>
      <c r="AX144" s="4"/>
      <c r="AY144" s="4"/>
      <c r="AZ144" s="4"/>
      <c r="BB144" s="4"/>
      <c r="BC144" s="4"/>
    </row>
    <row r="145" spans="1:55" ht="15">
      <c r="A145" s="179" t="s">
        <v>63</v>
      </c>
      <c r="B145" s="141" t="s">
        <v>226</v>
      </c>
      <c r="C145" s="159"/>
      <c r="D145" s="141" t="s">
        <v>142</v>
      </c>
      <c r="E145" s="150"/>
      <c r="F145" s="150"/>
      <c r="G145" s="154"/>
      <c r="H145" s="159"/>
      <c r="I145" s="150"/>
      <c r="J145" s="150"/>
      <c r="K145" s="198"/>
      <c r="L145" s="154"/>
      <c r="M145" s="150"/>
      <c r="N145" s="150"/>
      <c r="O145" s="198"/>
      <c r="P145" s="154"/>
      <c r="Q145" s="150">
        <v>44</v>
      </c>
      <c r="R145" s="150">
        <v>46</v>
      </c>
      <c r="S145" s="256">
        <f t="shared" si="33"/>
        <v>90</v>
      </c>
      <c r="T145" s="159">
        <v>0</v>
      </c>
      <c r="U145" s="150"/>
      <c r="V145" s="150"/>
      <c r="W145" s="198"/>
      <c r="X145" s="159"/>
      <c r="Y145" s="150"/>
      <c r="Z145" s="150"/>
      <c r="AA145" s="198"/>
      <c r="AB145" s="159"/>
      <c r="AC145" s="150"/>
      <c r="AD145" s="150"/>
      <c r="AE145" s="154"/>
      <c r="AF145" s="159"/>
      <c r="AG145" s="249">
        <v>0</v>
      </c>
      <c r="AH145" s="249">
        <v>0</v>
      </c>
      <c r="AI145" s="156">
        <f>SUM(G145+K145+O145+S145+W145+AO4459+AA145+AE145)-AG145</f>
        <v>90</v>
      </c>
      <c r="AJ145" s="156">
        <f>SUM(H145+L145+P145+T145+X145+AP4439+AB145+AF145)-AH145</f>
        <v>0</v>
      </c>
      <c r="AK145" s="157">
        <f t="shared" si="32"/>
        <v>90</v>
      </c>
      <c r="AL145" s="20"/>
      <c r="AM145" s="14"/>
      <c r="AN145" s="9"/>
      <c r="AO145" s="10"/>
      <c r="AP145" s="11"/>
      <c r="AQ145" s="12"/>
      <c r="AR145" s="12"/>
      <c r="AS145" s="13"/>
      <c r="AT145" s="4"/>
      <c r="AU145" s="4"/>
      <c r="AX145" s="4"/>
      <c r="AY145" s="4"/>
      <c r="AZ145" s="4"/>
      <c r="BB145" s="25"/>
      <c r="BC145" s="25"/>
    </row>
    <row r="146" spans="1:55" ht="15.75" thickBot="1">
      <c r="A146" s="258" t="s">
        <v>189</v>
      </c>
      <c r="B146" s="258"/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258"/>
      <c r="AF146" s="258"/>
      <c r="AG146" s="258"/>
      <c r="AH146" s="258"/>
      <c r="AI146" s="258"/>
      <c r="AJ146" s="258"/>
      <c r="AK146" s="258"/>
      <c r="AM146" s="3"/>
      <c r="AN146" s="8"/>
      <c r="AP146" s="15"/>
      <c r="AQ146" s="16"/>
      <c r="AR146" s="4"/>
      <c r="AS146" s="4"/>
      <c r="AT146" s="13"/>
      <c r="AU146" s="4"/>
      <c r="AV146" s="23"/>
      <c r="AW146" s="23"/>
      <c r="AX146" s="17"/>
      <c r="AY146" s="17"/>
      <c r="AZ146" s="17"/>
      <c r="BA146" s="4"/>
      <c r="BB146" s="14"/>
      <c r="BC146" s="16"/>
    </row>
    <row r="147" spans="1:55" ht="15.75" thickBot="1">
      <c r="A147" s="175"/>
      <c r="B147" s="233" t="s">
        <v>0</v>
      </c>
      <c r="C147" s="234" t="s">
        <v>28</v>
      </c>
      <c r="D147" s="235" t="s">
        <v>1</v>
      </c>
      <c r="E147" s="225" t="s">
        <v>17</v>
      </c>
      <c r="F147" s="225" t="s">
        <v>18</v>
      </c>
      <c r="G147" s="226" t="s">
        <v>19</v>
      </c>
      <c r="H147" s="225" t="s">
        <v>16</v>
      </c>
      <c r="I147" s="225" t="s">
        <v>17</v>
      </c>
      <c r="J147" s="225" t="s">
        <v>18</v>
      </c>
      <c r="K147" s="226" t="s">
        <v>19</v>
      </c>
      <c r="L147" s="225" t="s">
        <v>15</v>
      </c>
      <c r="M147" s="225" t="s">
        <v>17</v>
      </c>
      <c r="N147" s="225" t="s">
        <v>18</v>
      </c>
      <c r="O147" s="226" t="s">
        <v>19</v>
      </c>
      <c r="P147" s="225" t="s">
        <v>9</v>
      </c>
      <c r="Q147" s="225" t="s">
        <v>17</v>
      </c>
      <c r="R147" s="225" t="s">
        <v>18</v>
      </c>
      <c r="S147" s="226" t="s">
        <v>19</v>
      </c>
      <c r="T147" s="225" t="s">
        <v>10</v>
      </c>
      <c r="U147" s="225" t="s">
        <v>17</v>
      </c>
      <c r="V147" s="225" t="s">
        <v>18</v>
      </c>
      <c r="W147" s="226" t="s">
        <v>19</v>
      </c>
      <c r="X147" s="225" t="s">
        <v>11</v>
      </c>
      <c r="Y147" s="225" t="s">
        <v>17</v>
      </c>
      <c r="Z147" s="225" t="s">
        <v>18</v>
      </c>
      <c r="AA147" s="226" t="s">
        <v>19</v>
      </c>
      <c r="AB147" s="225" t="s">
        <v>92</v>
      </c>
      <c r="AC147" s="225" t="s">
        <v>17</v>
      </c>
      <c r="AD147" s="225" t="s">
        <v>18</v>
      </c>
      <c r="AE147" s="226" t="s">
        <v>19</v>
      </c>
      <c r="AF147" s="225" t="s">
        <v>100</v>
      </c>
      <c r="AG147" s="236" t="s">
        <v>104</v>
      </c>
      <c r="AH147" s="237" t="s">
        <v>105</v>
      </c>
      <c r="AI147" s="234" t="s">
        <v>6</v>
      </c>
      <c r="AJ147" s="234" t="s">
        <v>7</v>
      </c>
      <c r="AK147" s="238" t="s">
        <v>8</v>
      </c>
      <c r="AM147" s="14"/>
      <c r="AN147" s="9"/>
      <c r="AO147" s="17"/>
      <c r="AP147" s="9"/>
      <c r="AQ147" s="12"/>
      <c r="AR147" s="12"/>
      <c r="AS147" s="13"/>
      <c r="AT147" s="4"/>
      <c r="AX147" s="4"/>
      <c r="AY147" s="4"/>
      <c r="AZ147" s="4"/>
      <c r="BB147" s="13"/>
      <c r="BC147" s="4"/>
    </row>
    <row r="148" spans="1:55" ht="15">
      <c r="A148" s="179" t="s">
        <v>2</v>
      </c>
      <c r="B148" s="248" t="s">
        <v>30</v>
      </c>
      <c r="C148" s="213">
        <v>2007</v>
      </c>
      <c r="D148" s="248" t="s">
        <v>27</v>
      </c>
      <c r="E148" s="216">
        <v>93</v>
      </c>
      <c r="F148" s="216">
        <v>95</v>
      </c>
      <c r="G148" s="154">
        <f aca="true" t="shared" si="34" ref="G148:G153">E148+F148</f>
        <v>188</v>
      </c>
      <c r="H148" s="213">
        <v>30</v>
      </c>
      <c r="I148" s="216">
        <v>96</v>
      </c>
      <c r="J148" s="216">
        <v>96</v>
      </c>
      <c r="K148" s="154">
        <f aca="true" t="shared" si="35" ref="K148:K159">I148+J148</f>
        <v>192</v>
      </c>
      <c r="L148" s="214">
        <v>30</v>
      </c>
      <c r="M148" s="216">
        <v>94</v>
      </c>
      <c r="N148" s="216">
        <v>94</v>
      </c>
      <c r="O148" s="154">
        <f aca="true" t="shared" si="36" ref="O148:O159">M148+N148</f>
        <v>188</v>
      </c>
      <c r="P148" s="214">
        <v>30</v>
      </c>
      <c r="Q148" s="216">
        <v>95</v>
      </c>
      <c r="R148" s="216">
        <v>94</v>
      </c>
      <c r="S148" s="232">
        <f aca="true" t="shared" si="37" ref="S148:S158">SUM(Q148+R148)</f>
        <v>189</v>
      </c>
      <c r="T148" s="213">
        <v>30</v>
      </c>
      <c r="U148" s="216"/>
      <c r="V148" s="216"/>
      <c r="W148" s="232"/>
      <c r="X148" s="213"/>
      <c r="Y148" s="216"/>
      <c r="Z148" s="216"/>
      <c r="AA148" s="232"/>
      <c r="AB148" s="213"/>
      <c r="AC148" s="216"/>
      <c r="AD148" s="216"/>
      <c r="AE148" s="214"/>
      <c r="AF148" s="213"/>
      <c r="AG148" s="254"/>
      <c r="AH148" s="254"/>
      <c r="AI148" s="156">
        <f>SUM(G148+K148+O148+S148+W148+AO4449+AA148+AE148)-AG148</f>
        <v>757</v>
      </c>
      <c r="AJ148" s="156">
        <f aca="true" t="shared" si="38" ref="AJ148:AJ166">SUM(H148+L148+P148+T148+X148+AP4441+AB148+AF148)-AH148</f>
        <v>120</v>
      </c>
      <c r="AK148" s="157">
        <f aca="true" t="shared" si="39" ref="AK148:AK166">AVERAGE(G148,K148,O148,S148,W148)</f>
        <v>189.25</v>
      </c>
      <c r="AM148" s="8"/>
      <c r="AN148" s="9"/>
      <c r="AO148" s="10"/>
      <c r="AP148" s="22"/>
      <c r="AQ148" s="12"/>
      <c r="AR148" s="12"/>
      <c r="AS148" s="13"/>
      <c r="AT148" s="4"/>
      <c r="AX148" s="4"/>
      <c r="AY148" s="4"/>
      <c r="AZ148" s="4"/>
      <c r="BB148" s="13"/>
      <c r="BC148" s="4"/>
    </row>
    <row r="149" spans="1:55" ht="15">
      <c r="A149" s="179" t="s">
        <v>3</v>
      </c>
      <c r="B149" s="141" t="s">
        <v>107</v>
      </c>
      <c r="C149" s="159">
        <v>2006</v>
      </c>
      <c r="D149" s="141" t="s">
        <v>12</v>
      </c>
      <c r="E149" s="150">
        <v>91</v>
      </c>
      <c r="F149" s="150">
        <v>90</v>
      </c>
      <c r="G149" s="154">
        <f t="shared" si="34"/>
        <v>181</v>
      </c>
      <c r="H149" s="159">
        <v>26</v>
      </c>
      <c r="I149" s="150">
        <v>94</v>
      </c>
      <c r="J149" s="150">
        <v>94</v>
      </c>
      <c r="K149" s="154">
        <f t="shared" si="35"/>
        <v>188</v>
      </c>
      <c r="L149" s="154">
        <v>26</v>
      </c>
      <c r="M149" s="150">
        <v>91</v>
      </c>
      <c r="N149" s="150">
        <v>93</v>
      </c>
      <c r="O149" s="154">
        <f t="shared" si="36"/>
        <v>184</v>
      </c>
      <c r="P149" s="154">
        <v>22</v>
      </c>
      <c r="Q149" s="150">
        <v>90</v>
      </c>
      <c r="R149" s="150">
        <v>89</v>
      </c>
      <c r="S149" s="232">
        <f t="shared" si="37"/>
        <v>179</v>
      </c>
      <c r="T149" s="159">
        <v>20</v>
      </c>
      <c r="U149" s="150"/>
      <c r="V149" s="150"/>
      <c r="W149" s="198"/>
      <c r="X149" s="159"/>
      <c r="Y149" s="150"/>
      <c r="Z149" s="150"/>
      <c r="AA149" s="232"/>
      <c r="AB149" s="159"/>
      <c r="AC149" s="150"/>
      <c r="AD149" s="150"/>
      <c r="AE149" s="154"/>
      <c r="AF149" s="159"/>
      <c r="AG149" s="249"/>
      <c r="AH149" s="249"/>
      <c r="AI149" s="156">
        <f>SUM(G149+K149+O149+S149+W149+AO4450+AA149+AE149)-AG149</f>
        <v>732</v>
      </c>
      <c r="AJ149" s="156">
        <f t="shared" si="38"/>
        <v>94</v>
      </c>
      <c r="AK149" s="157">
        <f t="shared" si="39"/>
        <v>183</v>
      </c>
      <c r="AL149" s="19"/>
      <c r="AM149" s="14"/>
      <c r="AN149" s="9"/>
      <c r="AO149" s="10"/>
      <c r="AP149" s="11"/>
      <c r="AQ149" s="12"/>
      <c r="AR149" s="12"/>
      <c r="AS149" s="13"/>
      <c r="AT149" s="4"/>
      <c r="AX149" s="4"/>
      <c r="AY149" s="4"/>
      <c r="AZ149" s="4"/>
      <c r="BB149" s="13"/>
      <c r="BC149" s="4"/>
    </row>
    <row r="150" spans="1:55" ht="15">
      <c r="A150" s="179" t="s">
        <v>4</v>
      </c>
      <c r="B150" s="141" t="s">
        <v>183</v>
      </c>
      <c r="C150" s="159">
        <v>2006</v>
      </c>
      <c r="D150" s="141" t="s">
        <v>14</v>
      </c>
      <c r="E150" s="150">
        <v>92</v>
      </c>
      <c r="F150" s="150">
        <v>89</v>
      </c>
      <c r="G150" s="154">
        <f t="shared" si="34"/>
        <v>181</v>
      </c>
      <c r="H150" s="159">
        <v>24</v>
      </c>
      <c r="I150" s="150">
        <v>93</v>
      </c>
      <c r="J150" s="150">
        <v>83</v>
      </c>
      <c r="K150" s="154">
        <f t="shared" si="35"/>
        <v>176</v>
      </c>
      <c r="L150" s="154">
        <v>18</v>
      </c>
      <c r="M150" s="150">
        <v>92</v>
      </c>
      <c r="N150" s="150">
        <v>88</v>
      </c>
      <c r="O150" s="154">
        <f t="shared" si="36"/>
        <v>180</v>
      </c>
      <c r="P150" s="154">
        <v>21</v>
      </c>
      <c r="Q150" s="150">
        <v>89</v>
      </c>
      <c r="R150" s="150">
        <v>91</v>
      </c>
      <c r="S150" s="232">
        <f t="shared" si="37"/>
        <v>180</v>
      </c>
      <c r="T150" s="159">
        <v>22</v>
      </c>
      <c r="U150" s="150"/>
      <c r="V150" s="150"/>
      <c r="W150" s="198"/>
      <c r="X150" s="159"/>
      <c r="Y150" s="150"/>
      <c r="Z150" s="150"/>
      <c r="AA150" s="232"/>
      <c r="AB150" s="159"/>
      <c r="AC150" s="150"/>
      <c r="AD150" s="150"/>
      <c r="AE150" s="154"/>
      <c r="AF150" s="159"/>
      <c r="AG150" s="249"/>
      <c r="AH150" s="249"/>
      <c r="AI150" s="156">
        <f>SUM(G150+K150+O150+S150+W150+AO4451+AA150+AE150)-AG150</f>
        <v>717</v>
      </c>
      <c r="AJ150" s="156">
        <f t="shared" si="38"/>
        <v>85</v>
      </c>
      <c r="AK150" s="157">
        <f t="shared" si="39"/>
        <v>179.25</v>
      </c>
      <c r="AL150" s="19"/>
      <c r="AM150" s="14"/>
      <c r="AN150" s="9"/>
      <c r="AO150" s="10"/>
      <c r="AP150" s="11"/>
      <c r="AQ150" s="12"/>
      <c r="AR150" s="12"/>
      <c r="AS150" s="13"/>
      <c r="AT150" s="4"/>
      <c r="AX150" s="4"/>
      <c r="AY150" s="4"/>
      <c r="AZ150" s="4"/>
      <c r="BB150" s="13"/>
      <c r="BC150" s="4"/>
    </row>
    <row r="151" spans="1:55" ht="15">
      <c r="A151" s="179" t="s">
        <v>5</v>
      </c>
      <c r="B151" s="141" t="s">
        <v>31</v>
      </c>
      <c r="C151" s="159">
        <v>2006</v>
      </c>
      <c r="D151" s="141" t="s">
        <v>12</v>
      </c>
      <c r="E151" s="150">
        <v>85</v>
      </c>
      <c r="F151" s="150">
        <v>88</v>
      </c>
      <c r="G151" s="154">
        <f t="shared" si="34"/>
        <v>173</v>
      </c>
      <c r="H151" s="159">
        <v>20</v>
      </c>
      <c r="I151" s="150">
        <v>90</v>
      </c>
      <c r="J151" s="150">
        <v>87</v>
      </c>
      <c r="K151" s="154">
        <f t="shared" si="35"/>
        <v>177</v>
      </c>
      <c r="L151" s="154">
        <v>20</v>
      </c>
      <c r="M151" s="150">
        <v>89</v>
      </c>
      <c r="N151" s="150">
        <v>86</v>
      </c>
      <c r="O151" s="154">
        <f t="shared" si="36"/>
        <v>175</v>
      </c>
      <c r="P151" s="154">
        <v>19</v>
      </c>
      <c r="Q151" s="150">
        <v>93</v>
      </c>
      <c r="R151" s="150">
        <v>94</v>
      </c>
      <c r="S151" s="232">
        <f t="shared" si="37"/>
        <v>187</v>
      </c>
      <c r="T151" s="159">
        <v>26</v>
      </c>
      <c r="U151" s="150"/>
      <c r="V151" s="150"/>
      <c r="W151" s="198"/>
      <c r="X151" s="159"/>
      <c r="Y151" s="150"/>
      <c r="Z151" s="150"/>
      <c r="AA151" s="232"/>
      <c r="AB151" s="159"/>
      <c r="AC151" s="150"/>
      <c r="AD151" s="150"/>
      <c r="AE151" s="154"/>
      <c r="AF151" s="159"/>
      <c r="AG151" s="249"/>
      <c r="AH151" s="249"/>
      <c r="AI151" s="156">
        <f>SUM(G151+K151+O151+S151+W151+AO4452+AA151+AE151)-AG151</f>
        <v>712</v>
      </c>
      <c r="AJ151" s="156">
        <f t="shared" si="38"/>
        <v>85</v>
      </c>
      <c r="AK151" s="157">
        <f t="shared" si="39"/>
        <v>178</v>
      </c>
      <c r="AL151" s="19"/>
      <c r="AM151" s="14"/>
      <c r="AN151" s="9"/>
      <c r="AO151" s="10"/>
      <c r="AP151" s="11"/>
      <c r="AQ151" s="12"/>
      <c r="AR151" s="12"/>
      <c r="AS151" s="13"/>
      <c r="AT151" s="4"/>
      <c r="AX151" s="4"/>
      <c r="AY151" s="4"/>
      <c r="AZ151" s="4"/>
      <c r="BB151" s="13"/>
      <c r="BC151" s="4"/>
    </row>
    <row r="152" spans="1:55" ht="15">
      <c r="A152" s="179" t="s">
        <v>32</v>
      </c>
      <c r="B152" s="141" t="s">
        <v>99</v>
      </c>
      <c r="C152" s="159">
        <v>2006</v>
      </c>
      <c r="D152" s="141" t="s">
        <v>14</v>
      </c>
      <c r="E152" s="150">
        <v>89</v>
      </c>
      <c r="F152" s="150">
        <v>85</v>
      </c>
      <c r="G152" s="154">
        <f t="shared" si="34"/>
        <v>174</v>
      </c>
      <c r="H152" s="159">
        <v>21</v>
      </c>
      <c r="I152" s="150">
        <v>83</v>
      </c>
      <c r="J152" s="150">
        <v>85</v>
      </c>
      <c r="K152" s="154">
        <f t="shared" si="35"/>
        <v>168</v>
      </c>
      <c r="L152" s="154">
        <v>16</v>
      </c>
      <c r="M152" s="150">
        <v>86</v>
      </c>
      <c r="N152" s="150">
        <v>91</v>
      </c>
      <c r="O152" s="154">
        <f t="shared" si="36"/>
        <v>177</v>
      </c>
      <c r="P152" s="154">
        <v>20</v>
      </c>
      <c r="Q152" s="150">
        <v>90</v>
      </c>
      <c r="R152" s="150">
        <v>89</v>
      </c>
      <c r="S152" s="232">
        <f t="shared" si="37"/>
        <v>179</v>
      </c>
      <c r="T152" s="159">
        <v>21</v>
      </c>
      <c r="U152" s="150"/>
      <c r="V152" s="150"/>
      <c r="W152" s="198"/>
      <c r="X152" s="159"/>
      <c r="Y152" s="150"/>
      <c r="Z152" s="150"/>
      <c r="AA152" s="232"/>
      <c r="AB152" s="159"/>
      <c r="AC152" s="150"/>
      <c r="AD152" s="150"/>
      <c r="AE152" s="154"/>
      <c r="AF152" s="159"/>
      <c r="AG152" s="249"/>
      <c r="AH152" s="249"/>
      <c r="AI152" s="156">
        <f>SUM(G152+K152+O152+S152+W152+AO4453+AA152+AE152)-AG152</f>
        <v>698</v>
      </c>
      <c r="AJ152" s="156">
        <f t="shared" si="38"/>
        <v>78</v>
      </c>
      <c r="AK152" s="157">
        <f t="shared" si="39"/>
        <v>174.5</v>
      </c>
      <c r="AL152" s="19"/>
      <c r="AM152" s="14"/>
      <c r="AN152" s="9"/>
      <c r="AO152" s="10"/>
      <c r="AP152" s="11"/>
      <c r="AQ152" s="12"/>
      <c r="AR152" s="12"/>
      <c r="AS152" s="13"/>
      <c r="AT152" s="4"/>
      <c r="AX152" s="4"/>
      <c r="AY152" s="4"/>
      <c r="AZ152" s="4"/>
      <c r="BB152" s="13"/>
      <c r="BC152" s="4"/>
    </row>
    <row r="153" spans="1:55" ht="15">
      <c r="A153" s="179" t="s">
        <v>58</v>
      </c>
      <c r="B153" s="141" t="s">
        <v>98</v>
      </c>
      <c r="C153" s="159">
        <v>2006</v>
      </c>
      <c r="D153" s="141" t="s">
        <v>14</v>
      </c>
      <c r="E153" s="150">
        <v>75</v>
      </c>
      <c r="F153" s="150">
        <v>83</v>
      </c>
      <c r="G153" s="154">
        <f t="shared" si="34"/>
        <v>158</v>
      </c>
      <c r="H153" s="159">
        <v>19</v>
      </c>
      <c r="I153" s="150">
        <v>89</v>
      </c>
      <c r="J153" s="150">
        <v>90</v>
      </c>
      <c r="K153" s="154">
        <f t="shared" si="35"/>
        <v>179</v>
      </c>
      <c r="L153" s="154">
        <v>21</v>
      </c>
      <c r="M153" s="150">
        <v>85</v>
      </c>
      <c r="N153" s="150">
        <v>81</v>
      </c>
      <c r="O153" s="154">
        <f t="shared" si="36"/>
        <v>166</v>
      </c>
      <c r="P153" s="154">
        <v>16</v>
      </c>
      <c r="Q153" s="150">
        <v>87</v>
      </c>
      <c r="R153" s="150">
        <v>91</v>
      </c>
      <c r="S153" s="232">
        <f t="shared" si="37"/>
        <v>178</v>
      </c>
      <c r="T153" s="159">
        <v>19</v>
      </c>
      <c r="U153" s="150"/>
      <c r="V153" s="150"/>
      <c r="W153" s="154"/>
      <c r="X153" s="159"/>
      <c r="Y153" s="150"/>
      <c r="Z153" s="150"/>
      <c r="AA153" s="214"/>
      <c r="AB153" s="159"/>
      <c r="AC153" s="150"/>
      <c r="AD153" s="150"/>
      <c r="AE153" s="154"/>
      <c r="AF153" s="159"/>
      <c r="AG153" s="249"/>
      <c r="AH153" s="249"/>
      <c r="AI153" s="156">
        <f>SUM(G153+K153+O153+S153+W153+AO4378+AA153+AE153)-AG153</f>
        <v>681</v>
      </c>
      <c r="AJ153" s="156">
        <f t="shared" si="38"/>
        <v>75</v>
      </c>
      <c r="AK153" s="157">
        <f t="shared" si="39"/>
        <v>170.25</v>
      </c>
      <c r="AL153" s="19"/>
      <c r="AM153" s="14"/>
      <c r="AN153" s="9"/>
      <c r="AO153" s="10"/>
      <c r="AP153" s="11"/>
      <c r="AQ153" s="12"/>
      <c r="AR153" s="12"/>
      <c r="AS153" s="13"/>
      <c r="AT153" s="4"/>
      <c r="AX153" s="4"/>
      <c r="AY153" s="4"/>
      <c r="AZ153" s="4"/>
      <c r="BB153" s="13"/>
      <c r="BC153" s="4"/>
    </row>
    <row r="154" spans="1:55" ht="15">
      <c r="A154" s="179" t="s">
        <v>59</v>
      </c>
      <c r="B154" s="150" t="s">
        <v>200</v>
      </c>
      <c r="C154" s="159"/>
      <c r="D154" s="150" t="s">
        <v>115</v>
      </c>
      <c r="E154" s="159"/>
      <c r="F154" s="159"/>
      <c r="G154" s="154"/>
      <c r="H154" s="159"/>
      <c r="I154" s="150">
        <v>90</v>
      </c>
      <c r="J154" s="150">
        <v>93</v>
      </c>
      <c r="K154" s="154">
        <f t="shared" si="35"/>
        <v>183</v>
      </c>
      <c r="L154" s="154">
        <v>24</v>
      </c>
      <c r="M154" s="150">
        <v>91</v>
      </c>
      <c r="N154" s="150">
        <v>93</v>
      </c>
      <c r="O154" s="154">
        <f t="shared" si="36"/>
        <v>184</v>
      </c>
      <c r="P154" s="154">
        <v>26</v>
      </c>
      <c r="Q154" s="150">
        <v>91</v>
      </c>
      <c r="R154" s="150">
        <v>91</v>
      </c>
      <c r="S154" s="232">
        <f t="shared" si="37"/>
        <v>182</v>
      </c>
      <c r="T154" s="159">
        <v>24</v>
      </c>
      <c r="U154" s="150"/>
      <c r="V154" s="150"/>
      <c r="W154" s="198"/>
      <c r="X154" s="159"/>
      <c r="Y154" s="150"/>
      <c r="Z154" s="150"/>
      <c r="AA154" s="232"/>
      <c r="AB154" s="159"/>
      <c r="AC154" s="150"/>
      <c r="AD154" s="150"/>
      <c r="AE154" s="154"/>
      <c r="AF154" s="159"/>
      <c r="AG154" s="249">
        <v>0</v>
      </c>
      <c r="AH154" s="249">
        <v>0</v>
      </c>
      <c r="AI154" s="156">
        <f>SUM(G154+K154+O154+S154+W154+AO4454+AA154+AE154)-AG154</f>
        <v>549</v>
      </c>
      <c r="AJ154" s="156">
        <f t="shared" si="38"/>
        <v>74</v>
      </c>
      <c r="AK154" s="157">
        <f t="shared" si="39"/>
        <v>183</v>
      </c>
      <c r="AL154" s="19"/>
      <c r="AM154" s="14"/>
      <c r="AN154" s="9"/>
      <c r="AO154" s="10"/>
      <c r="AP154" s="11"/>
      <c r="AQ154" s="12"/>
      <c r="AR154" s="12"/>
      <c r="AS154" s="13"/>
      <c r="AT154" s="4"/>
      <c r="AX154" s="4"/>
      <c r="AY154" s="4"/>
      <c r="AZ154" s="4"/>
      <c r="BB154" s="13"/>
      <c r="BC154" s="4"/>
    </row>
    <row r="155" spans="1:55" ht="15">
      <c r="A155" s="179" t="s">
        <v>60</v>
      </c>
      <c r="B155" s="141" t="s">
        <v>108</v>
      </c>
      <c r="C155" s="159">
        <v>2006</v>
      </c>
      <c r="D155" s="141" t="s">
        <v>12</v>
      </c>
      <c r="E155" s="150">
        <v>84</v>
      </c>
      <c r="F155" s="150">
        <v>91</v>
      </c>
      <c r="G155" s="154">
        <f>E155+F155</f>
        <v>175</v>
      </c>
      <c r="H155" s="159">
        <v>22</v>
      </c>
      <c r="I155" s="165">
        <v>84</v>
      </c>
      <c r="J155" s="150">
        <v>83</v>
      </c>
      <c r="K155" s="154">
        <f t="shared" si="35"/>
        <v>167</v>
      </c>
      <c r="L155" s="180">
        <v>15</v>
      </c>
      <c r="M155" s="165">
        <v>85</v>
      </c>
      <c r="N155" s="150">
        <v>84</v>
      </c>
      <c r="O155" s="154">
        <f t="shared" si="36"/>
        <v>169</v>
      </c>
      <c r="P155" s="180">
        <v>18</v>
      </c>
      <c r="Q155" s="165">
        <v>83</v>
      </c>
      <c r="R155" s="150">
        <v>86</v>
      </c>
      <c r="S155" s="232">
        <f t="shared" si="37"/>
        <v>169</v>
      </c>
      <c r="T155" s="160">
        <v>17</v>
      </c>
      <c r="U155" s="165"/>
      <c r="V155" s="150"/>
      <c r="W155" s="198"/>
      <c r="X155" s="158"/>
      <c r="Y155" s="165"/>
      <c r="Z155" s="150"/>
      <c r="AA155" s="198"/>
      <c r="AB155" s="160"/>
      <c r="AC155" s="183"/>
      <c r="AD155" s="150"/>
      <c r="AE155" s="154"/>
      <c r="AF155" s="158"/>
      <c r="AG155" s="252"/>
      <c r="AH155" s="253"/>
      <c r="AI155" s="156">
        <f>SUM(G155+K155+O155+S155+W155+AO4456+AA155+AE155)-AG155</f>
        <v>680</v>
      </c>
      <c r="AJ155" s="156">
        <f t="shared" si="38"/>
        <v>72</v>
      </c>
      <c r="AK155" s="157">
        <f t="shared" si="39"/>
        <v>170</v>
      </c>
      <c r="AL155" s="19"/>
      <c r="AM155" s="14"/>
      <c r="AN155" s="9"/>
      <c r="AO155" s="10"/>
      <c r="AP155" s="11"/>
      <c r="AQ155" s="12"/>
      <c r="AR155" s="12"/>
      <c r="AS155" s="13"/>
      <c r="AT155" s="4"/>
      <c r="AX155" s="4"/>
      <c r="AY155" s="4"/>
      <c r="AZ155" s="4"/>
      <c r="BB155" s="13"/>
      <c r="BC155" s="4"/>
    </row>
    <row r="156" spans="1:55" ht="15">
      <c r="A156" s="179" t="s">
        <v>61</v>
      </c>
      <c r="B156" s="141" t="s">
        <v>184</v>
      </c>
      <c r="C156" s="159">
        <v>2006</v>
      </c>
      <c r="D156" s="141" t="s">
        <v>191</v>
      </c>
      <c r="E156" s="150">
        <v>79</v>
      </c>
      <c r="F156" s="150">
        <v>72</v>
      </c>
      <c r="G156" s="154">
        <f>E156+F156</f>
        <v>151</v>
      </c>
      <c r="H156" s="159">
        <v>18</v>
      </c>
      <c r="I156" s="150">
        <v>83</v>
      </c>
      <c r="J156" s="150">
        <v>90</v>
      </c>
      <c r="K156" s="154">
        <f t="shared" si="35"/>
        <v>173</v>
      </c>
      <c r="L156" s="154">
        <v>17</v>
      </c>
      <c r="M156" s="150">
        <v>85</v>
      </c>
      <c r="N156" s="150">
        <v>82</v>
      </c>
      <c r="O156" s="154">
        <f t="shared" si="36"/>
        <v>167</v>
      </c>
      <c r="P156" s="154">
        <v>17</v>
      </c>
      <c r="Q156" s="150">
        <v>87</v>
      </c>
      <c r="R156" s="150">
        <v>89</v>
      </c>
      <c r="S156" s="232">
        <f t="shared" si="37"/>
        <v>176</v>
      </c>
      <c r="T156" s="159">
        <v>18</v>
      </c>
      <c r="U156" s="150"/>
      <c r="V156" s="150"/>
      <c r="W156" s="198"/>
      <c r="X156" s="159"/>
      <c r="Y156" s="150"/>
      <c r="Z156" s="150"/>
      <c r="AA156" s="232"/>
      <c r="AB156" s="159"/>
      <c r="AC156" s="150"/>
      <c r="AD156" s="150"/>
      <c r="AE156" s="154"/>
      <c r="AF156" s="159"/>
      <c r="AG156" s="249"/>
      <c r="AH156" s="249"/>
      <c r="AI156" s="156">
        <f>SUM(G156+K156+O156+S156+W156+AO4457+AA156+AE156)-AG156</f>
        <v>667</v>
      </c>
      <c r="AJ156" s="156">
        <f t="shared" si="38"/>
        <v>70</v>
      </c>
      <c r="AK156" s="157">
        <f t="shared" si="39"/>
        <v>166.75</v>
      </c>
      <c r="AL156" s="19"/>
      <c r="AM156" s="14"/>
      <c r="AN156" s="9"/>
      <c r="AO156" s="10"/>
      <c r="AP156" s="11"/>
      <c r="AQ156" s="12"/>
      <c r="AR156" s="12"/>
      <c r="AS156" s="13"/>
      <c r="AT156" s="4"/>
      <c r="AX156" s="4"/>
      <c r="AY156" s="4"/>
      <c r="AZ156" s="4"/>
      <c r="BB156" s="13"/>
      <c r="BC156" s="4"/>
    </row>
    <row r="157" spans="1:55" ht="15">
      <c r="A157" s="179" t="s">
        <v>33</v>
      </c>
      <c r="B157" s="141" t="s">
        <v>201</v>
      </c>
      <c r="C157" s="159"/>
      <c r="D157" s="141" t="s">
        <v>12</v>
      </c>
      <c r="E157" s="150"/>
      <c r="F157" s="150"/>
      <c r="G157" s="154"/>
      <c r="H157" s="159"/>
      <c r="I157" s="150">
        <v>88</v>
      </c>
      <c r="J157" s="150">
        <v>93</v>
      </c>
      <c r="K157" s="154">
        <f t="shared" si="35"/>
        <v>181</v>
      </c>
      <c r="L157" s="154">
        <v>22</v>
      </c>
      <c r="M157" s="150">
        <v>95</v>
      </c>
      <c r="N157" s="150">
        <v>89</v>
      </c>
      <c r="O157" s="154">
        <f t="shared" si="36"/>
        <v>184</v>
      </c>
      <c r="P157" s="154">
        <v>24</v>
      </c>
      <c r="Q157" s="150">
        <v>85</v>
      </c>
      <c r="R157" s="150">
        <v>82</v>
      </c>
      <c r="S157" s="232">
        <f t="shared" si="37"/>
        <v>167</v>
      </c>
      <c r="T157" s="159">
        <v>16</v>
      </c>
      <c r="U157" s="150"/>
      <c r="V157" s="150"/>
      <c r="W157" s="198"/>
      <c r="X157" s="159"/>
      <c r="Y157" s="150"/>
      <c r="Z157" s="150"/>
      <c r="AA157" s="232"/>
      <c r="AB157" s="159"/>
      <c r="AC157" s="150"/>
      <c r="AD157" s="150"/>
      <c r="AE157" s="154"/>
      <c r="AF157" s="159"/>
      <c r="AG157" s="249">
        <v>0</v>
      </c>
      <c r="AH157" s="249">
        <v>0</v>
      </c>
      <c r="AI157" s="156">
        <f>SUM(G157+K157+O157+S157+W157+AO4457+AA157+AE157)-AG157</f>
        <v>532</v>
      </c>
      <c r="AJ157" s="156">
        <f t="shared" si="38"/>
        <v>62</v>
      </c>
      <c r="AK157" s="157">
        <f t="shared" si="39"/>
        <v>177.33333333333334</v>
      </c>
      <c r="AL157" s="19"/>
      <c r="AM157" s="14"/>
      <c r="AN157" s="9"/>
      <c r="AO157" s="10"/>
      <c r="AP157" s="11"/>
      <c r="AQ157" s="12"/>
      <c r="AR157" s="12"/>
      <c r="AS157" s="13"/>
      <c r="AT157" s="4"/>
      <c r="AX157" s="4"/>
      <c r="AY157" s="4"/>
      <c r="AZ157" s="4"/>
      <c r="BB157" s="13"/>
      <c r="BC157" s="4"/>
    </row>
    <row r="158" spans="1:55" ht="15">
      <c r="A158" s="179" t="s">
        <v>34</v>
      </c>
      <c r="B158" s="150" t="s">
        <v>202</v>
      </c>
      <c r="C158" s="159"/>
      <c r="D158" s="150" t="s">
        <v>14</v>
      </c>
      <c r="E158" s="159"/>
      <c r="F158" s="159"/>
      <c r="G158" s="154"/>
      <c r="H158" s="159"/>
      <c r="I158" s="150">
        <v>88</v>
      </c>
      <c r="J158" s="150">
        <v>88</v>
      </c>
      <c r="K158" s="154">
        <f t="shared" si="35"/>
        <v>176</v>
      </c>
      <c r="L158" s="154">
        <v>19</v>
      </c>
      <c r="M158" s="150">
        <v>89</v>
      </c>
      <c r="N158" s="150">
        <v>76</v>
      </c>
      <c r="O158" s="154">
        <f t="shared" si="36"/>
        <v>165</v>
      </c>
      <c r="P158" s="154">
        <v>15</v>
      </c>
      <c r="Q158" s="150">
        <v>84</v>
      </c>
      <c r="R158" s="150">
        <v>83</v>
      </c>
      <c r="S158" s="232">
        <f t="shared" si="37"/>
        <v>167</v>
      </c>
      <c r="T158" s="159">
        <v>15</v>
      </c>
      <c r="U158" s="150"/>
      <c r="V158" s="150"/>
      <c r="W158" s="198"/>
      <c r="X158" s="159"/>
      <c r="Y158" s="150"/>
      <c r="Z158" s="150"/>
      <c r="AA158" s="232"/>
      <c r="AB158" s="159"/>
      <c r="AC158" s="150"/>
      <c r="AD158" s="150"/>
      <c r="AE158" s="154"/>
      <c r="AF158" s="159"/>
      <c r="AG158" s="249">
        <v>0</v>
      </c>
      <c r="AH158" s="249">
        <v>0</v>
      </c>
      <c r="AI158" s="156">
        <f>SUM(G158+K158+O158+S158+W158+AO4458+AA158+AE158)-AG158</f>
        <v>508</v>
      </c>
      <c r="AJ158" s="156">
        <f t="shared" si="38"/>
        <v>49</v>
      </c>
      <c r="AK158" s="157">
        <f t="shared" si="39"/>
        <v>169.33333333333334</v>
      </c>
      <c r="AL158" s="19"/>
      <c r="AM158" s="14"/>
      <c r="AN158" s="9"/>
      <c r="AO158" s="10"/>
      <c r="AP158" s="11"/>
      <c r="AQ158" s="12"/>
      <c r="AR158" s="12"/>
      <c r="AS158" s="13"/>
      <c r="AT158" s="4"/>
      <c r="AX158" s="4"/>
      <c r="AY158" s="4"/>
      <c r="AZ158" s="4"/>
      <c r="BB158" s="13"/>
      <c r="BC158" s="4"/>
    </row>
    <row r="159" spans="1:55" ht="15">
      <c r="A159" s="179" t="s">
        <v>35</v>
      </c>
      <c r="B159" s="141" t="s">
        <v>185</v>
      </c>
      <c r="C159" s="159">
        <v>2006</v>
      </c>
      <c r="D159" s="141" t="s">
        <v>88</v>
      </c>
      <c r="E159" s="150">
        <v>70</v>
      </c>
      <c r="F159" s="150">
        <v>74</v>
      </c>
      <c r="G159" s="154">
        <f>SUM(E159:F159)</f>
        <v>144</v>
      </c>
      <c r="H159" s="159">
        <v>17</v>
      </c>
      <c r="I159" s="150">
        <v>78</v>
      </c>
      <c r="J159" s="150">
        <v>84</v>
      </c>
      <c r="K159" s="154">
        <f t="shared" si="35"/>
        <v>162</v>
      </c>
      <c r="L159" s="154">
        <v>14</v>
      </c>
      <c r="M159" s="150">
        <v>68</v>
      </c>
      <c r="N159" s="150">
        <v>74</v>
      </c>
      <c r="O159" s="154">
        <f t="shared" si="36"/>
        <v>142</v>
      </c>
      <c r="P159" s="154">
        <v>14</v>
      </c>
      <c r="Q159" s="150"/>
      <c r="R159" s="150"/>
      <c r="S159" s="232"/>
      <c r="T159" s="159"/>
      <c r="U159" s="150"/>
      <c r="V159" s="150"/>
      <c r="W159" s="198"/>
      <c r="X159" s="159"/>
      <c r="Y159" s="150"/>
      <c r="Z159" s="150"/>
      <c r="AA159" s="232"/>
      <c r="AB159" s="159"/>
      <c r="AC159" s="150"/>
      <c r="AD159" s="150"/>
      <c r="AE159" s="154"/>
      <c r="AF159" s="159"/>
      <c r="AG159" s="249">
        <v>0</v>
      </c>
      <c r="AH159" s="249">
        <v>0</v>
      </c>
      <c r="AI159" s="156">
        <f aca="true" t="shared" si="40" ref="AI159:AI166">SUM(G159+K159+O159+S159+W159+AO4459+AA159+AE159)-AG159</f>
        <v>448</v>
      </c>
      <c r="AJ159" s="156">
        <f t="shared" si="38"/>
        <v>45</v>
      </c>
      <c r="AK159" s="157">
        <f t="shared" si="39"/>
        <v>149.33333333333334</v>
      </c>
      <c r="AL159" s="19"/>
      <c r="AM159" s="14"/>
      <c r="AN159" s="9"/>
      <c r="AO159" s="10"/>
      <c r="AP159" s="11"/>
      <c r="AQ159" s="12"/>
      <c r="AR159" s="12"/>
      <c r="AS159" s="13"/>
      <c r="AT159" s="4"/>
      <c r="AX159" s="4"/>
      <c r="AY159" s="4"/>
      <c r="AZ159" s="4"/>
      <c r="BB159" s="13"/>
      <c r="BC159" s="4"/>
    </row>
    <row r="160" spans="1:55" ht="15">
      <c r="A160" s="179" t="s">
        <v>36</v>
      </c>
      <c r="B160" s="161" t="s">
        <v>216</v>
      </c>
      <c r="C160" s="159"/>
      <c r="D160" s="161" t="s">
        <v>14</v>
      </c>
      <c r="E160" s="150"/>
      <c r="F160" s="150"/>
      <c r="G160" s="154"/>
      <c r="H160" s="159"/>
      <c r="I160" s="150"/>
      <c r="J160" s="150"/>
      <c r="K160" s="154"/>
      <c r="L160" s="154"/>
      <c r="M160" s="150"/>
      <c r="N160" s="150"/>
      <c r="O160" s="154"/>
      <c r="P160" s="154"/>
      <c r="Q160" s="150">
        <v>82</v>
      </c>
      <c r="R160" s="150">
        <v>82</v>
      </c>
      <c r="S160" s="232">
        <f>SUM(Q160+R160)</f>
        <v>164</v>
      </c>
      <c r="T160" s="159">
        <v>14</v>
      </c>
      <c r="U160" s="150"/>
      <c r="V160" s="150"/>
      <c r="W160" s="198"/>
      <c r="X160" s="159"/>
      <c r="Y160" s="150"/>
      <c r="Z160" s="150"/>
      <c r="AA160" s="232"/>
      <c r="AB160" s="159"/>
      <c r="AC160" s="150"/>
      <c r="AD160" s="150"/>
      <c r="AE160" s="154"/>
      <c r="AF160" s="159"/>
      <c r="AG160" s="249">
        <v>0</v>
      </c>
      <c r="AH160" s="249">
        <v>0</v>
      </c>
      <c r="AI160" s="156">
        <f t="shared" si="40"/>
        <v>164</v>
      </c>
      <c r="AJ160" s="156">
        <f t="shared" si="38"/>
        <v>14</v>
      </c>
      <c r="AK160" s="157">
        <f t="shared" si="39"/>
        <v>164</v>
      </c>
      <c r="AL160" s="19"/>
      <c r="AM160" s="14"/>
      <c r="AN160" s="9"/>
      <c r="AO160" s="10"/>
      <c r="AP160" s="11"/>
      <c r="AQ160" s="12"/>
      <c r="AR160" s="12"/>
      <c r="AS160" s="13"/>
      <c r="AT160" s="4"/>
      <c r="AX160" s="4"/>
      <c r="AY160" s="4"/>
      <c r="AZ160" s="4"/>
      <c r="BB160" s="13"/>
      <c r="BC160" s="4"/>
    </row>
    <row r="161" spans="1:55" ht="15">
      <c r="A161" s="179" t="s">
        <v>37</v>
      </c>
      <c r="B161" s="161" t="s">
        <v>217</v>
      </c>
      <c r="C161" s="159"/>
      <c r="D161" s="161" t="s">
        <v>115</v>
      </c>
      <c r="E161" s="150"/>
      <c r="F161" s="150"/>
      <c r="G161" s="154"/>
      <c r="H161" s="159"/>
      <c r="I161" s="150"/>
      <c r="J161" s="150"/>
      <c r="K161" s="154"/>
      <c r="L161" s="154"/>
      <c r="M161" s="150"/>
      <c r="N161" s="150"/>
      <c r="O161" s="154"/>
      <c r="P161" s="154"/>
      <c r="Q161" s="150">
        <v>59</v>
      </c>
      <c r="R161" s="150">
        <v>83</v>
      </c>
      <c r="S161" s="232">
        <f>SUM(Q161+R161)</f>
        <v>142</v>
      </c>
      <c r="T161" s="159">
        <v>13</v>
      </c>
      <c r="U161" s="150"/>
      <c r="V161" s="150"/>
      <c r="W161" s="198"/>
      <c r="X161" s="159"/>
      <c r="Y161" s="150"/>
      <c r="Z161" s="150"/>
      <c r="AA161" s="232"/>
      <c r="AB161" s="159"/>
      <c r="AC161" s="150"/>
      <c r="AD161" s="150"/>
      <c r="AE161" s="154"/>
      <c r="AF161" s="159"/>
      <c r="AG161" s="249">
        <v>0</v>
      </c>
      <c r="AH161" s="249">
        <v>0</v>
      </c>
      <c r="AI161" s="156">
        <f t="shared" si="40"/>
        <v>142</v>
      </c>
      <c r="AJ161" s="156">
        <f t="shared" si="38"/>
        <v>13</v>
      </c>
      <c r="AK161" s="157">
        <f t="shared" si="39"/>
        <v>142</v>
      </c>
      <c r="AL161" s="19"/>
      <c r="AM161" s="14"/>
      <c r="AN161" s="9"/>
      <c r="AO161" s="10"/>
      <c r="AP161" s="11"/>
      <c r="AQ161" s="12"/>
      <c r="AR161" s="12"/>
      <c r="AS161" s="13"/>
      <c r="AT161" s="4"/>
      <c r="AX161" s="4"/>
      <c r="AY161" s="4"/>
      <c r="AZ161" s="4"/>
      <c r="BB161" s="13"/>
      <c r="BC161" s="4"/>
    </row>
    <row r="162" spans="1:55" ht="15">
      <c r="A162" s="179" t="s">
        <v>38</v>
      </c>
      <c r="B162" s="150" t="s">
        <v>203</v>
      </c>
      <c r="C162" s="159">
        <v>2006</v>
      </c>
      <c r="D162" s="150" t="s">
        <v>88</v>
      </c>
      <c r="E162" s="159"/>
      <c r="F162" s="159"/>
      <c r="G162" s="154"/>
      <c r="H162" s="159"/>
      <c r="I162" s="150">
        <v>77</v>
      </c>
      <c r="J162" s="150">
        <v>84</v>
      </c>
      <c r="K162" s="154">
        <f>I162+J162</f>
        <v>161</v>
      </c>
      <c r="L162" s="154">
        <v>13</v>
      </c>
      <c r="M162" s="150"/>
      <c r="N162" s="150"/>
      <c r="O162" s="154"/>
      <c r="P162" s="154"/>
      <c r="Q162" s="150"/>
      <c r="R162" s="150"/>
      <c r="S162" s="232"/>
      <c r="T162" s="159"/>
      <c r="U162" s="150"/>
      <c r="V162" s="150"/>
      <c r="W162" s="198"/>
      <c r="X162" s="159"/>
      <c r="Y162" s="150"/>
      <c r="Z162" s="150"/>
      <c r="AA162" s="232"/>
      <c r="AB162" s="159"/>
      <c r="AC162" s="150"/>
      <c r="AD162" s="150"/>
      <c r="AE162" s="154"/>
      <c r="AF162" s="159"/>
      <c r="AG162" s="249">
        <v>0</v>
      </c>
      <c r="AH162" s="249">
        <v>0</v>
      </c>
      <c r="AI162" s="156">
        <f t="shared" si="40"/>
        <v>161</v>
      </c>
      <c r="AJ162" s="156">
        <f t="shared" si="38"/>
        <v>13</v>
      </c>
      <c r="AK162" s="157">
        <f t="shared" si="39"/>
        <v>161</v>
      </c>
      <c r="AL162" s="19"/>
      <c r="AM162" s="14"/>
      <c r="AN162" s="9"/>
      <c r="AO162" s="10"/>
      <c r="AP162" s="11"/>
      <c r="AQ162" s="12"/>
      <c r="AR162" s="12"/>
      <c r="AS162" s="13"/>
      <c r="AT162" s="4"/>
      <c r="AX162" s="4"/>
      <c r="AY162" s="4"/>
      <c r="AZ162" s="4"/>
      <c r="BB162" s="13"/>
      <c r="BC162" s="4"/>
    </row>
    <row r="163" spans="1:55" ht="15" hidden="1">
      <c r="A163" s="179" t="s">
        <v>39</v>
      </c>
      <c r="B163" s="150"/>
      <c r="C163" s="161"/>
      <c r="D163" s="150"/>
      <c r="E163" s="159"/>
      <c r="F163" s="159"/>
      <c r="G163" s="154"/>
      <c r="H163" s="159"/>
      <c r="I163" s="150"/>
      <c r="J163" s="150"/>
      <c r="K163" s="154"/>
      <c r="L163" s="154"/>
      <c r="M163" s="150"/>
      <c r="N163" s="150"/>
      <c r="O163" s="198"/>
      <c r="P163" s="154"/>
      <c r="Q163" s="150"/>
      <c r="R163" s="150"/>
      <c r="S163" s="232"/>
      <c r="T163" s="159"/>
      <c r="U163" s="150"/>
      <c r="V163" s="150"/>
      <c r="W163" s="198"/>
      <c r="X163" s="159"/>
      <c r="Y163" s="150"/>
      <c r="Z163" s="150"/>
      <c r="AA163" s="198"/>
      <c r="AB163" s="159"/>
      <c r="AC163" s="150"/>
      <c r="AD163" s="150"/>
      <c r="AE163" s="154"/>
      <c r="AF163" s="159"/>
      <c r="AG163" s="159"/>
      <c r="AH163" s="159"/>
      <c r="AI163" s="156">
        <f t="shared" si="40"/>
        <v>0</v>
      </c>
      <c r="AJ163" s="156">
        <f t="shared" si="38"/>
        <v>0</v>
      </c>
      <c r="AK163" s="157" t="e">
        <f t="shared" si="39"/>
        <v>#DIV/0!</v>
      </c>
      <c r="AL163" s="19"/>
      <c r="AM163" s="14"/>
      <c r="AN163" s="9"/>
      <c r="AO163" s="10"/>
      <c r="AP163" s="11"/>
      <c r="AQ163" s="12"/>
      <c r="AR163" s="12"/>
      <c r="AS163" s="13"/>
      <c r="AT163" s="4"/>
      <c r="AX163" s="4"/>
      <c r="AY163" s="4"/>
      <c r="AZ163" s="4"/>
      <c r="BB163" s="13"/>
      <c r="BC163" s="4"/>
    </row>
    <row r="164" spans="1:55" ht="15" hidden="1">
      <c r="A164" s="179" t="s">
        <v>40</v>
      </c>
      <c r="B164" s="150"/>
      <c r="C164" s="161"/>
      <c r="D164" s="150"/>
      <c r="E164" s="159"/>
      <c r="F164" s="159"/>
      <c r="G164" s="154"/>
      <c r="H164" s="159"/>
      <c r="I164" s="150"/>
      <c r="J164" s="150"/>
      <c r="K164" s="154"/>
      <c r="L164" s="154"/>
      <c r="M164" s="150"/>
      <c r="N164" s="150"/>
      <c r="O164" s="198"/>
      <c r="P164" s="154"/>
      <c r="Q164" s="150"/>
      <c r="R164" s="150"/>
      <c r="S164" s="232"/>
      <c r="T164" s="159"/>
      <c r="U164" s="150"/>
      <c r="V164" s="150"/>
      <c r="W164" s="198"/>
      <c r="X164" s="159"/>
      <c r="Y164" s="150"/>
      <c r="Z164" s="150"/>
      <c r="AA164" s="198"/>
      <c r="AB164" s="159"/>
      <c r="AC164" s="150"/>
      <c r="AD164" s="150"/>
      <c r="AE164" s="154"/>
      <c r="AF164" s="159"/>
      <c r="AG164" s="159"/>
      <c r="AH164" s="159"/>
      <c r="AI164" s="156">
        <f t="shared" si="40"/>
        <v>0</v>
      </c>
      <c r="AJ164" s="156">
        <f t="shared" si="38"/>
        <v>0</v>
      </c>
      <c r="AK164" s="157" t="e">
        <f t="shared" si="39"/>
        <v>#DIV/0!</v>
      </c>
      <c r="AL164" s="19"/>
      <c r="AM164" s="14"/>
      <c r="AN164" s="9"/>
      <c r="AO164" s="10"/>
      <c r="AP164" s="11"/>
      <c r="AQ164" s="12"/>
      <c r="AR164" s="12"/>
      <c r="AS164" s="13"/>
      <c r="AT164" s="4"/>
      <c r="AX164" s="4"/>
      <c r="AY164" s="4"/>
      <c r="AZ164" s="4"/>
      <c r="BB164" s="13"/>
      <c r="BC164" s="4"/>
    </row>
    <row r="165" spans="1:55" ht="15" hidden="1">
      <c r="A165" s="179" t="s">
        <v>41</v>
      </c>
      <c r="B165" s="150"/>
      <c r="C165" s="161"/>
      <c r="D165" s="150"/>
      <c r="E165" s="159"/>
      <c r="F165" s="159"/>
      <c r="G165" s="154"/>
      <c r="H165" s="159"/>
      <c r="I165" s="150"/>
      <c r="J165" s="150"/>
      <c r="K165" s="154"/>
      <c r="L165" s="154"/>
      <c r="M165" s="150"/>
      <c r="N165" s="150"/>
      <c r="O165" s="198"/>
      <c r="P165" s="154"/>
      <c r="Q165" s="150"/>
      <c r="R165" s="150"/>
      <c r="S165" s="232"/>
      <c r="T165" s="159"/>
      <c r="U165" s="150"/>
      <c r="V165" s="150"/>
      <c r="W165" s="198"/>
      <c r="X165" s="159"/>
      <c r="Y165" s="150"/>
      <c r="Z165" s="150"/>
      <c r="AA165" s="198"/>
      <c r="AB165" s="159"/>
      <c r="AC165" s="150"/>
      <c r="AD165" s="150"/>
      <c r="AE165" s="154"/>
      <c r="AF165" s="159"/>
      <c r="AG165" s="159"/>
      <c r="AH165" s="159"/>
      <c r="AI165" s="156">
        <f t="shared" si="40"/>
        <v>0</v>
      </c>
      <c r="AJ165" s="156">
        <f t="shared" si="38"/>
        <v>0</v>
      </c>
      <c r="AK165" s="157" t="e">
        <f t="shared" si="39"/>
        <v>#DIV/0!</v>
      </c>
      <c r="AL165" s="19"/>
      <c r="AM165" s="14"/>
      <c r="AN165" s="9"/>
      <c r="AO165" s="10"/>
      <c r="AP165" s="11"/>
      <c r="AQ165" s="12"/>
      <c r="AR165" s="12"/>
      <c r="AS165" s="13"/>
      <c r="AT165" s="4"/>
      <c r="AX165" s="4"/>
      <c r="AY165" s="4"/>
      <c r="AZ165" s="4"/>
      <c r="BB165" s="13"/>
      <c r="BC165" s="4"/>
    </row>
    <row r="166" spans="1:55" ht="15" hidden="1">
      <c r="A166" s="179" t="s">
        <v>42</v>
      </c>
      <c r="B166" s="161"/>
      <c r="C166" s="161"/>
      <c r="D166" s="161"/>
      <c r="E166" s="150"/>
      <c r="F166" s="150"/>
      <c r="G166" s="154"/>
      <c r="H166" s="159"/>
      <c r="I166" s="150"/>
      <c r="J166" s="150"/>
      <c r="K166" s="154"/>
      <c r="L166" s="154"/>
      <c r="M166" s="150"/>
      <c r="N166" s="150"/>
      <c r="O166" s="198"/>
      <c r="P166" s="154"/>
      <c r="Q166" s="150"/>
      <c r="R166" s="150"/>
      <c r="S166" s="232"/>
      <c r="T166" s="159"/>
      <c r="U166" s="150"/>
      <c r="V166" s="150"/>
      <c r="W166" s="198"/>
      <c r="X166" s="159"/>
      <c r="Y166" s="150"/>
      <c r="Z166" s="150"/>
      <c r="AA166" s="198"/>
      <c r="AB166" s="159"/>
      <c r="AC166" s="150"/>
      <c r="AD166" s="150"/>
      <c r="AE166" s="154"/>
      <c r="AF166" s="159"/>
      <c r="AG166" s="159"/>
      <c r="AH166" s="159"/>
      <c r="AI166" s="156">
        <f t="shared" si="40"/>
        <v>0</v>
      </c>
      <c r="AJ166" s="156">
        <f t="shared" si="38"/>
        <v>0</v>
      </c>
      <c r="AK166" s="157" t="e">
        <f t="shared" si="39"/>
        <v>#DIV/0!</v>
      </c>
      <c r="AL166" s="19"/>
      <c r="AM166" s="14"/>
      <c r="AN166" s="9"/>
      <c r="AO166" s="10"/>
      <c r="AP166" s="11"/>
      <c r="AQ166" s="12"/>
      <c r="AR166" s="12"/>
      <c r="AS166" s="13"/>
      <c r="AT166" s="4"/>
      <c r="AX166" s="4"/>
      <c r="AY166" s="4"/>
      <c r="AZ166" s="4"/>
      <c r="BB166" s="13"/>
      <c r="BC166" s="4"/>
    </row>
    <row r="167" spans="1:37" ht="15">
      <c r="A167" s="179"/>
      <c r="B167" s="166"/>
      <c r="C167" s="166"/>
      <c r="D167" s="166"/>
      <c r="E167" s="170"/>
      <c r="F167" s="170"/>
      <c r="G167" s="170"/>
      <c r="H167" s="172"/>
      <c r="I167" s="170"/>
      <c r="J167" s="172"/>
      <c r="K167" s="170"/>
      <c r="L167" s="170"/>
      <c r="M167" s="172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2"/>
      <c r="AK167" s="203"/>
    </row>
    <row r="168" spans="1:37" ht="15">
      <c r="A168" s="202"/>
      <c r="B168" s="166"/>
      <c r="C168" s="166"/>
      <c r="D168" s="166"/>
      <c r="E168" s="170"/>
      <c r="F168" s="170"/>
      <c r="G168" s="170"/>
      <c r="H168" s="172"/>
      <c r="I168" s="170"/>
      <c r="J168" s="172"/>
      <c r="K168" s="170"/>
      <c r="L168" s="170"/>
      <c r="M168" s="172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2"/>
      <c r="AK168" s="203"/>
    </row>
    <row r="169" spans="1:37" ht="15">
      <c r="A169" s="202"/>
      <c r="B169" s="166"/>
      <c r="C169" s="166"/>
      <c r="D169" s="166"/>
      <c r="E169" s="170"/>
      <c r="F169" s="170"/>
      <c r="G169" s="170"/>
      <c r="H169" s="172"/>
      <c r="I169" s="170"/>
      <c r="J169" s="172"/>
      <c r="K169" s="170"/>
      <c r="L169" s="170"/>
      <c r="M169" s="172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2"/>
      <c r="AK169" s="203"/>
    </row>
    <row r="170" spans="1:37" ht="15">
      <c r="A170" s="202"/>
      <c r="B170" s="166"/>
      <c r="C170" s="166"/>
      <c r="D170" s="166"/>
      <c r="E170" s="170"/>
      <c r="F170" s="170"/>
      <c r="G170" s="170"/>
      <c r="H170" s="172"/>
      <c r="I170" s="170"/>
      <c r="J170" s="172"/>
      <c r="K170" s="170"/>
      <c r="L170" s="170"/>
      <c r="M170" s="172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2"/>
      <c r="AK170" s="203"/>
    </row>
    <row r="171" spans="1:37" ht="15">
      <c r="A171" s="202"/>
      <c r="B171" s="166"/>
      <c r="C171" s="166"/>
      <c r="D171" s="166"/>
      <c r="E171" s="170"/>
      <c r="F171" s="170"/>
      <c r="G171" s="170"/>
      <c r="H171" s="172"/>
      <c r="I171" s="170"/>
      <c r="J171" s="172"/>
      <c r="K171" s="170"/>
      <c r="L171" s="170"/>
      <c r="M171" s="172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2"/>
      <c r="AK171" s="203"/>
    </row>
    <row r="172" spans="1:37" ht="15">
      <c r="A172" s="202"/>
      <c r="B172" s="166"/>
      <c r="C172" s="166"/>
      <c r="D172" s="166"/>
      <c r="E172" s="170"/>
      <c r="F172" s="170"/>
      <c r="G172" s="170"/>
      <c r="H172" s="172"/>
      <c r="I172" s="170"/>
      <c r="J172" s="172"/>
      <c r="K172" s="170"/>
      <c r="L172" s="170"/>
      <c r="M172" s="172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2"/>
      <c r="AK172" s="203"/>
    </row>
    <row r="173" spans="1:37" ht="15">
      <c r="A173" s="202"/>
      <c r="B173" s="166"/>
      <c r="C173" s="166"/>
      <c r="D173" s="166"/>
      <c r="E173" s="170"/>
      <c r="F173" s="170"/>
      <c r="G173" s="170"/>
      <c r="H173" s="172"/>
      <c r="I173" s="170"/>
      <c r="J173" s="172"/>
      <c r="K173" s="170"/>
      <c r="L173" s="170"/>
      <c r="M173" s="172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2"/>
      <c r="AK173" s="203"/>
    </row>
    <row r="174" spans="1:37" ht="15">
      <c r="A174" s="202"/>
      <c r="B174" s="166"/>
      <c r="C174" s="166"/>
      <c r="D174" s="166"/>
      <c r="E174" s="170"/>
      <c r="F174" s="170"/>
      <c r="G174" s="170"/>
      <c r="H174" s="172"/>
      <c r="I174" s="170"/>
      <c r="J174" s="172"/>
      <c r="K174" s="170"/>
      <c r="L174" s="170"/>
      <c r="M174" s="172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2"/>
      <c r="AK174" s="203"/>
    </row>
    <row r="175" spans="1:37" ht="15">
      <c r="A175" s="202"/>
      <c r="B175" s="166"/>
      <c r="C175" s="166"/>
      <c r="D175" s="166"/>
      <c r="E175" s="170"/>
      <c r="F175" s="170"/>
      <c r="G175" s="170"/>
      <c r="H175" s="172"/>
      <c r="I175" s="170"/>
      <c r="J175" s="172"/>
      <c r="K175" s="170"/>
      <c r="L175" s="170"/>
      <c r="M175" s="172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2"/>
      <c r="AK175" s="203"/>
    </row>
    <row r="176" spans="1:37" ht="15">
      <c r="A176" s="202"/>
      <c r="B176" s="166"/>
      <c r="C176" s="166"/>
      <c r="D176" s="166"/>
      <c r="E176" s="170"/>
      <c r="F176" s="170"/>
      <c r="G176" s="170"/>
      <c r="H176" s="172"/>
      <c r="I176" s="170"/>
      <c r="J176" s="172"/>
      <c r="K176" s="170"/>
      <c r="L176" s="170"/>
      <c r="M176" s="172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2"/>
      <c r="AK176" s="203"/>
    </row>
    <row r="177" spans="1:37" ht="15">
      <c r="A177" s="202"/>
      <c r="B177" s="166"/>
      <c r="C177" s="166"/>
      <c r="D177" s="166"/>
      <c r="E177" s="170"/>
      <c r="F177" s="170"/>
      <c r="G177" s="170"/>
      <c r="H177" s="172"/>
      <c r="I177" s="170"/>
      <c r="J177" s="172"/>
      <c r="K177" s="170"/>
      <c r="L177" s="170"/>
      <c r="M177" s="172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2"/>
      <c r="AK177" s="203"/>
    </row>
    <row r="178" spans="1:37" ht="15">
      <c r="A178" s="202"/>
      <c r="B178" s="166"/>
      <c r="C178" s="166"/>
      <c r="D178" s="166"/>
      <c r="E178" s="170"/>
      <c r="F178" s="170"/>
      <c r="G178" s="170"/>
      <c r="H178" s="172"/>
      <c r="I178" s="170"/>
      <c r="J178" s="172"/>
      <c r="K178" s="170"/>
      <c r="L178" s="170"/>
      <c r="M178" s="172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2"/>
      <c r="AK178" s="203"/>
    </row>
    <row r="179" spans="1:37" ht="15">
      <c r="A179" s="202"/>
      <c r="B179" s="166"/>
      <c r="C179" s="166"/>
      <c r="D179" s="166"/>
      <c r="E179" s="170"/>
      <c r="F179" s="170"/>
      <c r="G179" s="170"/>
      <c r="H179" s="172"/>
      <c r="I179" s="170"/>
      <c r="J179" s="172"/>
      <c r="K179" s="170"/>
      <c r="L179" s="170"/>
      <c r="M179" s="172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2"/>
      <c r="AK179" s="203"/>
    </row>
    <row r="180" spans="1:37" ht="15">
      <c r="A180" s="202"/>
      <c r="B180" s="166"/>
      <c r="C180" s="166"/>
      <c r="D180" s="166"/>
      <c r="E180" s="170"/>
      <c r="F180" s="170"/>
      <c r="G180" s="170"/>
      <c r="H180" s="172"/>
      <c r="I180" s="170"/>
      <c r="J180" s="172"/>
      <c r="K180" s="170"/>
      <c r="L180" s="170"/>
      <c r="M180" s="172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2"/>
      <c r="AK180" s="203"/>
    </row>
    <row r="181" spans="1:37" ht="15">
      <c r="A181" s="202"/>
      <c r="B181" s="166"/>
      <c r="C181" s="166"/>
      <c r="D181" s="166"/>
      <c r="E181" s="170"/>
      <c r="F181" s="170"/>
      <c r="G181" s="170"/>
      <c r="H181" s="172"/>
      <c r="I181" s="170"/>
      <c r="J181" s="172"/>
      <c r="K181" s="170"/>
      <c r="L181" s="170"/>
      <c r="M181" s="172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2"/>
      <c r="AK181" s="203"/>
    </row>
    <row r="182" spans="1:37" ht="15">
      <c r="A182" s="202"/>
      <c r="B182" s="166"/>
      <c r="C182" s="166"/>
      <c r="D182" s="166"/>
      <c r="E182" s="170"/>
      <c r="F182" s="170"/>
      <c r="G182" s="170"/>
      <c r="H182" s="172"/>
      <c r="I182" s="170"/>
      <c r="J182" s="172"/>
      <c r="K182" s="170"/>
      <c r="L182" s="170"/>
      <c r="M182" s="172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2"/>
      <c r="AK182" s="203"/>
    </row>
    <row r="183" spans="1:37" ht="15">
      <c r="A183" s="202"/>
      <c r="B183" s="166"/>
      <c r="C183" s="166"/>
      <c r="D183" s="166"/>
      <c r="E183" s="170"/>
      <c r="F183" s="170"/>
      <c r="G183" s="170"/>
      <c r="H183" s="172"/>
      <c r="I183" s="170"/>
      <c r="J183" s="172"/>
      <c r="K183" s="170"/>
      <c r="L183" s="170"/>
      <c r="M183" s="172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2"/>
      <c r="AK183" s="203"/>
    </row>
    <row r="184" spans="1:37" ht="15">
      <c r="A184" s="202"/>
      <c r="B184" s="166"/>
      <c r="C184" s="166"/>
      <c r="D184" s="166"/>
      <c r="E184" s="170"/>
      <c r="F184" s="170"/>
      <c r="G184" s="170"/>
      <c r="H184" s="172"/>
      <c r="I184" s="170"/>
      <c r="J184" s="172"/>
      <c r="K184" s="170"/>
      <c r="L184" s="170"/>
      <c r="M184" s="172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2"/>
      <c r="AK184" s="203"/>
    </row>
    <row r="185" spans="1:37" ht="15">
      <c r="A185" s="202"/>
      <c r="B185" s="166"/>
      <c r="C185" s="166"/>
      <c r="D185" s="166"/>
      <c r="E185" s="170"/>
      <c r="F185" s="170"/>
      <c r="G185" s="170"/>
      <c r="H185" s="172"/>
      <c r="I185" s="170"/>
      <c r="J185" s="172"/>
      <c r="K185" s="170"/>
      <c r="L185" s="170"/>
      <c r="M185" s="172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2"/>
      <c r="AK185" s="203"/>
    </row>
    <row r="186" spans="1:37" ht="15">
      <c r="A186" s="202"/>
      <c r="B186" s="166"/>
      <c r="C186" s="166"/>
      <c r="D186" s="166"/>
      <c r="E186" s="170"/>
      <c r="F186" s="170"/>
      <c r="G186" s="170"/>
      <c r="H186" s="172"/>
      <c r="I186" s="170"/>
      <c r="J186" s="172"/>
      <c r="K186" s="170"/>
      <c r="L186" s="170"/>
      <c r="M186" s="172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2"/>
      <c r="AK186" s="203"/>
    </row>
    <row r="187" spans="1:37" ht="15">
      <c r="A187" s="202"/>
      <c r="B187" s="166"/>
      <c r="C187" s="166"/>
      <c r="D187" s="166"/>
      <c r="E187" s="170"/>
      <c r="F187" s="170"/>
      <c r="G187" s="170"/>
      <c r="H187" s="172"/>
      <c r="I187" s="170"/>
      <c r="J187" s="172"/>
      <c r="K187" s="170"/>
      <c r="L187" s="170"/>
      <c r="M187" s="172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2"/>
      <c r="AK187" s="203"/>
    </row>
    <row r="188" spans="1:37" ht="15">
      <c r="A188" s="202"/>
      <c r="B188" s="166"/>
      <c r="C188" s="166"/>
      <c r="D188" s="166"/>
      <c r="E188" s="170"/>
      <c r="F188" s="170"/>
      <c r="G188" s="170"/>
      <c r="H188" s="172"/>
      <c r="I188" s="170"/>
      <c r="J188" s="172"/>
      <c r="K188" s="170"/>
      <c r="L188" s="170"/>
      <c r="M188" s="172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2"/>
      <c r="AK188" s="203"/>
    </row>
    <row r="189" spans="1:37" ht="15">
      <c r="A189" s="202"/>
      <c r="B189" s="166"/>
      <c r="C189" s="166"/>
      <c r="D189" s="166"/>
      <c r="E189" s="170"/>
      <c r="F189" s="170"/>
      <c r="G189" s="170"/>
      <c r="H189" s="172"/>
      <c r="I189" s="170"/>
      <c r="J189" s="172"/>
      <c r="K189" s="170"/>
      <c r="L189" s="170"/>
      <c r="M189" s="172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2"/>
      <c r="AK189" s="203"/>
    </row>
    <row r="190" spans="1:37" ht="15">
      <c r="A190" s="202"/>
      <c r="B190" s="166"/>
      <c r="C190" s="166"/>
      <c r="D190" s="166"/>
      <c r="E190" s="170"/>
      <c r="F190" s="170"/>
      <c r="G190" s="170"/>
      <c r="H190" s="172"/>
      <c r="I190" s="170"/>
      <c r="J190" s="172"/>
      <c r="K190" s="170"/>
      <c r="L190" s="170"/>
      <c r="M190" s="172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2"/>
      <c r="AK190" s="203"/>
    </row>
    <row r="191" spans="1:37" ht="15">
      <c r="A191" s="202"/>
      <c r="B191" s="166"/>
      <c r="C191" s="166"/>
      <c r="D191" s="166"/>
      <c r="E191" s="170"/>
      <c r="F191" s="170"/>
      <c r="G191" s="170"/>
      <c r="H191" s="172"/>
      <c r="I191" s="170"/>
      <c r="J191" s="172"/>
      <c r="K191" s="170"/>
      <c r="L191" s="170"/>
      <c r="M191" s="172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2"/>
      <c r="AK191" s="203"/>
    </row>
    <row r="192" spans="1:37" ht="15">
      <c r="A192" s="202"/>
      <c r="B192" s="166"/>
      <c r="C192" s="166"/>
      <c r="D192" s="166"/>
      <c r="E192" s="170"/>
      <c r="F192" s="170"/>
      <c r="G192" s="170"/>
      <c r="H192" s="172"/>
      <c r="I192" s="170"/>
      <c r="J192" s="172"/>
      <c r="K192" s="170"/>
      <c r="L192" s="170"/>
      <c r="M192" s="172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2"/>
      <c r="AK192" s="203"/>
    </row>
    <row r="193" spans="1:37" ht="15">
      <c r="A193" s="202"/>
      <c r="B193" s="166"/>
      <c r="C193" s="166"/>
      <c r="D193" s="166"/>
      <c r="E193" s="170"/>
      <c r="F193" s="170"/>
      <c r="G193" s="170"/>
      <c r="H193" s="172"/>
      <c r="I193" s="170"/>
      <c r="J193" s="172"/>
      <c r="K193" s="170"/>
      <c r="L193" s="170"/>
      <c r="M193" s="172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2"/>
      <c r="AK193" s="203"/>
    </row>
    <row r="194" spans="1:37" ht="15">
      <c r="A194" s="202"/>
      <c r="B194" s="166"/>
      <c r="C194" s="166"/>
      <c r="D194" s="166"/>
      <c r="E194" s="170"/>
      <c r="F194" s="170"/>
      <c r="G194" s="170"/>
      <c r="H194" s="172"/>
      <c r="I194" s="170"/>
      <c r="J194" s="172"/>
      <c r="K194" s="170"/>
      <c r="L194" s="170"/>
      <c r="M194" s="172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2"/>
      <c r="AK194" s="203"/>
    </row>
    <row r="195" spans="1:37" ht="15">
      <c r="A195" s="202"/>
      <c r="B195" s="166"/>
      <c r="C195" s="166"/>
      <c r="D195" s="166"/>
      <c r="E195" s="170"/>
      <c r="F195" s="170"/>
      <c r="G195" s="170"/>
      <c r="H195" s="172"/>
      <c r="I195" s="170"/>
      <c r="J195" s="172"/>
      <c r="K195" s="170"/>
      <c r="L195" s="170"/>
      <c r="M195" s="172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2"/>
      <c r="AK195" s="203"/>
    </row>
    <row r="196" spans="1:37" ht="15">
      <c r="A196" s="202"/>
      <c r="B196" s="166"/>
      <c r="C196" s="166"/>
      <c r="D196" s="166"/>
      <c r="E196" s="170"/>
      <c r="F196" s="170"/>
      <c r="G196" s="170"/>
      <c r="H196" s="172"/>
      <c r="I196" s="170"/>
      <c r="J196" s="172"/>
      <c r="K196" s="170"/>
      <c r="L196" s="170"/>
      <c r="M196" s="172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2"/>
      <c r="AK196" s="203"/>
    </row>
    <row r="197" spans="1:37" ht="15">
      <c r="A197" s="202"/>
      <c r="B197" s="166"/>
      <c r="C197" s="166"/>
      <c r="D197" s="166"/>
      <c r="E197" s="170"/>
      <c r="F197" s="170"/>
      <c r="G197" s="170"/>
      <c r="H197" s="172"/>
      <c r="I197" s="170"/>
      <c r="J197" s="172"/>
      <c r="K197" s="170"/>
      <c r="L197" s="170"/>
      <c r="M197" s="172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2"/>
      <c r="AK197" s="203"/>
    </row>
    <row r="198" spans="1:37" ht="15">
      <c r="A198" s="202"/>
      <c r="B198" s="166"/>
      <c r="C198" s="166"/>
      <c r="D198" s="166"/>
      <c r="E198" s="170"/>
      <c r="F198" s="170"/>
      <c r="G198" s="170"/>
      <c r="H198" s="172"/>
      <c r="I198" s="170"/>
      <c r="J198" s="172"/>
      <c r="K198" s="170"/>
      <c r="L198" s="170"/>
      <c r="M198" s="172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2"/>
      <c r="AK198" s="203"/>
    </row>
    <row r="199" spans="1:37" ht="15">
      <c r="A199" s="202"/>
      <c r="B199" s="166"/>
      <c r="C199" s="166"/>
      <c r="D199" s="166"/>
      <c r="E199" s="170"/>
      <c r="F199" s="170"/>
      <c r="G199" s="170"/>
      <c r="H199" s="172"/>
      <c r="I199" s="170"/>
      <c r="J199" s="172"/>
      <c r="K199" s="170"/>
      <c r="L199" s="170"/>
      <c r="M199" s="172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2"/>
      <c r="AK199" s="203"/>
    </row>
    <row r="200" spans="1:37" ht="15">
      <c r="A200" s="202"/>
      <c r="B200" s="166"/>
      <c r="C200" s="166"/>
      <c r="D200" s="166"/>
      <c r="E200" s="170"/>
      <c r="F200" s="170"/>
      <c r="G200" s="170"/>
      <c r="H200" s="172"/>
      <c r="I200" s="170"/>
      <c r="J200" s="172"/>
      <c r="K200" s="170"/>
      <c r="L200" s="170"/>
      <c r="M200" s="172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2"/>
      <c r="AK200" s="203"/>
    </row>
    <row r="201" spans="1:37" ht="15">
      <c r="A201" s="202"/>
      <c r="B201" s="166"/>
      <c r="C201" s="166"/>
      <c r="D201" s="166"/>
      <c r="E201" s="170"/>
      <c r="F201" s="170"/>
      <c r="G201" s="170"/>
      <c r="H201" s="172"/>
      <c r="I201" s="170"/>
      <c r="J201" s="172"/>
      <c r="K201" s="170"/>
      <c r="L201" s="170"/>
      <c r="M201" s="172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2"/>
      <c r="AK201" s="203"/>
    </row>
    <row r="202" spans="1:37" ht="15">
      <c r="A202" s="202"/>
      <c r="B202" s="166"/>
      <c r="C202" s="166"/>
      <c r="D202" s="166"/>
      <c r="E202" s="170"/>
      <c r="F202" s="170"/>
      <c r="G202" s="170"/>
      <c r="H202" s="172"/>
      <c r="I202" s="170"/>
      <c r="J202" s="172"/>
      <c r="K202" s="170"/>
      <c r="L202" s="170"/>
      <c r="M202" s="172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2"/>
      <c r="AK202" s="203"/>
    </row>
    <row r="203" spans="1:37" ht="15">
      <c r="A203" s="202"/>
      <c r="B203" s="166"/>
      <c r="C203" s="166"/>
      <c r="D203" s="166"/>
      <c r="E203" s="170"/>
      <c r="F203" s="170"/>
      <c r="G203" s="170"/>
      <c r="H203" s="172"/>
      <c r="I203" s="170"/>
      <c r="J203" s="172"/>
      <c r="K203" s="170"/>
      <c r="L203" s="170"/>
      <c r="M203" s="172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2"/>
      <c r="AK203" s="203"/>
    </row>
    <row r="204" spans="1:37" ht="15">
      <c r="A204" s="202"/>
      <c r="B204" s="166"/>
      <c r="C204" s="166"/>
      <c r="D204" s="166"/>
      <c r="E204" s="170"/>
      <c r="F204" s="170"/>
      <c r="G204" s="170"/>
      <c r="H204" s="172"/>
      <c r="I204" s="170"/>
      <c r="J204" s="172"/>
      <c r="K204" s="170"/>
      <c r="L204" s="170"/>
      <c r="M204" s="172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2"/>
      <c r="AK204" s="203"/>
    </row>
    <row r="205" spans="1:37" ht="15">
      <c r="A205" s="202"/>
      <c r="B205" s="166"/>
      <c r="C205" s="166"/>
      <c r="D205" s="166"/>
      <c r="E205" s="170"/>
      <c r="F205" s="170"/>
      <c r="G205" s="170"/>
      <c r="H205" s="172"/>
      <c r="I205" s="170"/>
      <c r="J205" s="172"/>
      <c r="K205" s="170"/>
      <c r="L205" s="170"/>
      <c r="M205" s="172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2"/>
      <c r="AK205" s="203"/>
    </row>
    <row r="206" spans="1:37" ht="15">
      <c r="A206" s="202"/>
      <c r="B206" s="166"/>
      <c r="C206" s="166"/>
      <c r="D206" s="166"/>
      <c r="E206" s="170"/>
      <c r="F206" s="170"/>
      <c r="G206" s="170"/>
      <c r="H206" s="172"/>
      <c r="I206" s="170"/>
      <c r="J206" s="172"/>
      <c r="K206" s="170"/>
      <c r="L206" s="170"/>
      <c r="M206" s="172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2"/>
      <c r="AK206" s="203"/>
    </row>
    <row r="207" spans="1:37" ht="15">
      <c r="A207" s="202"/>
      <c r="B207" s="166"/>
      <c r="C207" s="166"/>
      <c r="D207" s="166"/>
      <c r="E207" s="170"/>
      <c r="F207" s="170"/>
      <c r="G207" s="170"/>
      <c r="H207" s="172"/>
      <c r="I207" s="170"/>
      <c r="J207" s="172"/>
      <c r="K207" s="170"/>
      <c r="L207" s="170"/>
      <c r="M207" s="172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2"/>
      <c r="AK207" s="203"/>
    </row>
    <row r="208" spans="1:37" ht="15">
      <c r="A208" s="202"/>
      <c r="B208" s="166"/>
      <c r="C208" s="166"/>
      <c r="D208" s="166"/>
      <c r="E208" s="170"/>
      <c r="F208" s="170"/>
      <c r="G208" s="170"/>
      <c r="H208" s="172"/>
      <c r="I208" s="170"/>
      <c r="J208" s="172"/>
      <c r="K208" s="170"/>
      <c r="L208" s="170"/>
      <c r="M208" s="172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2"/>
      <c r="AK208" s="203"/>
    </row>
    <row r="209" spans="1:37" ht="15">
      <c r="A209" s="202"/>
      <c r="B209" s="166"/>
      <c r="C209" s="166"/>
      <c r="D209" s="166"/>
      <c r="E209" s="170"/>
      <c r="F209" s="170"/>
      <c r="G209" s="170"/>
      <c r="H209" s="172"/>
      <c r="I209" s="170"/>
      <c r="J209" s="172"/>
      <c r="K209" s="170"/>
      <c r="L209" s="170"/>
      <c r="M209" s="172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2"/>
      <c r="AK209" s="203"/>
    </row>
    <row r="210" spans="1:37" ht="15">
      <c r="A210" s="202"/>
      <c r="B210" s="166"/>
      <c r="C210" s="166"/>
      <c r="D210" s="166"/>
      <c r="E210" s="170"/>
      <c r="F210" s="170"/>
      <c r="G210" s="170"/>
      <c r="H210" s="172"/>
      <c r="I210" s="170"/>
      <c r="J210" s="172"/>
      <c r="K210" s="170"/>
      <c r="L210" s="170"/>
      <c r="M210" s="172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172"/>
      <c r="AK210" s="203"/>
    </row>
    <row r="211" spans="1:37" ht="15">
      <c r="A211" s="202"/>
      <c r="B211" s="166"/>
      <c r="C211" s="166"/>
      <c r="D211" s="166"/>
      <c r="E211" s="170"/>
      <c r="F211" s="170"/>
      <c r="G211" s="170"/>
      <c r="H211" s="172"/>
      <c r="I211" s="170"/>
      <c r="J211" s="172"/>
      <c r="K211" s="170"/>
      <c r="L211" s="170"/>
      <c r="M211" s="172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2"/>
      <c r="AK211" s="203"/>
    </row>
    <row r="212" spans="1:37" ht="15">
      <c r="A212" s="202"/>
      <c r="B212" s="166"/>
      <c r="C212" s="166"/>
      <c r="D212" s="166"/>
      <c r="E212" s="170"/>
      <c r="F212" s="170"/>
      <c r="G212" s="170"/>
      <c r="H212" s="172"/>
      <c r="I212" s="170"/>
      <c r="J212" s="172"/>
      <c r="K212" s="170"/>
      <c r="L212" s="170"/>
      <c r="M212" s="172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2"/>
      <c r="AK212" s="203"/>
    </row>
    <row r="213" spans="1:37" ht="15">
      <c r="A213" s="202"/>
      <c r="B213" s="166"/>
      <c r="C213" s="166"/>
      <c r="D213" s="166"/>
      <c r="E213" s="170"/>
      <c r="F213" s="170"/>
      <c r="G213" s="170"/>
      <c r="H213" s="172"/>
      <c r="I213" s="170"/>
      <c r="J213" s="172"/>
      <c r="K213" s="170"/>
      <c r="L213" s="170"/>
      <c r="M213" s="172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2"/>
      <c r="AK213" s="203"/>
    </row>
    <row r="214" spans="1:37" ht="15">
      <c r="A214" s="202"/>
      <c r="B214" s="166"/>
      <c r="C214" s="166"/>
      <c r="D214" s="166"/>
      <c r="E214" s="170"/>
      <c r="F214" s="170"/>
      <c r="G214" s="170"/>
      <c r="H214" s="172"/>
      <c r="I214" s="170"/>
      <c r="J214" s="172"/>
      <c r="K214" s="170"/>
      <c r="L214" s="170"/>
      <c r="M214" s="172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72"/>
      <c r="AK214" s="203"/>
    </row>
    <row r="215" spans="1:37" ht="15">
      <c r="A215" s="202"/>
      <c r="B215" s="166"/>
      <c r="C215" s="166"/>
      <c r="D215" s="166"/>
      <c r="E215" s="170"/>
      <c r="F215" s="170"/>
      <c r="G215" s="170"/>
      <c r="H215" s="172"/>
      <c r="I215" s="170"/>
      <c r="J215" s="172"/>
      <c r="K215" s="170"/>
      <c r="L215" s="170"/>
      <c r="M215" s="172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  <c r="AF215" s="170"/>
      <c r="AG215" s="170"/>
      <c r="AH215" s="170"/>
      <c r="AI215" s="170"/>
      <c r="AJ215" s="172"/>
      <c r="AK215" s="203"/>
    </row>
    <row r="216" spans="1:37" ht="15">
      <c r="A216" s="202"/>
      <c r="B216" s="166"/>
      <c r="C216" s="166"/>
      <c r="D216" s="166"/>
      <c r="E216" s="170"/>
      <c r="F216" s="170"/>
      <c r="G216" s="170"/>
      <c r="H216" s="172"/>
      <c r="I216" s="170"/>
      <c r="J216" s="172"/>
      <c r="K216" s="170"/>
      <c r="L216" s="170"/>
      <c r="M216" s="172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  <c r="AA216" s="170"/>
      <c r="AB216" s="170"/>
      <c r="AC216" s="170"/>
      <c r="AD216" s="170"/>
      <c r="AE216" s="170"/>
      <c r="AF216" s="170"/>
      <c r="AG216" s="170"/>
      <c r="AH216" s="170"/>
      <c r="AI216" s="170"/>
      <c r="AJ216" s="172"/>
      <c r="AK216" s="203"/>
    </row>
    <row r="217" spans="1:37" ht="15">
      <c r="A217" s="202"/>
      <c r="B217" s="166"/>
      <c r="C217" s="166"/>
      <c r="D217" s="166"/>
      <c r="E217" s="170"/>
      <c r="F217" s="170"/>
      <c r="G217" s="170"/>
      <c r="H217" s="172"/>
      <c r="I217" s="170"/>
      <c r="J217" s="172"/>
      <c r="K217" s="170"/>
      <c r="L217" s="170"/>
      <c r="M217" s="172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170"/>
      <c r="AG217" s="170"/>
      <c r="AH217" s="170"/>
      <c r="AI217" s="170"/>
      <c r="AJ217" s="172"/>
      <c r="AK217" s="203"/>
    </row>
    <row r="218" spans="1:37" ht="15">
      <c r="A218" s="202"/>
      <c r="B218" s="166"/>
      <c r="C218" s="166"/>
      <c r="D218" s="166"/>
      <c r="E218" s="170"/>
      <c r="F218" s="170"/>
      <c r="G218" s="170"/>
      <c r="H218" s="172"/>
      <c r="I218" s="170"/>
      <c r="J218" s="172"/>
      <c r="K218" s="170"/>
      <c r="L218" s="170"/>
      <c r="M218" s="172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2"/>
      <c r="AK218" s="203"/>
    </row>
    <row r="219" spans="1:37" ht="15">
      <c r="A219" s="202"/>
      <c r="B219" s="166"/>
      <c r="C219" s="166"/>
      <c r="D219" s="166"/>
      <c r="E219" s="170"/>
      <c r="F219" s="170"/>
      <c r="G219" s="170"/>
      <c r="H219" s="172"/>
      <c r="I219" s="170"/>
      <c r="J219" s="172"/>
      <c r="K219" s="170"/>
      <c r="L219" s="170"/>
      <c r="M219" s="172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  <c r="AH219" s="170"/>
      <c r="AI219" s="170"/>
      <c r="AJ219" s="172"/>
      <c r="AK219" s="203"/>
    </row>
    <row r="220" spans="1:37" ht="15">
      <c r="A220" s="202"/>
      <c r="B220" s="166"/>
      <c r="C220" s="166"/>
      <c r="D220" s="166"/>
      <c r="E220" s="170"/>
      <c r="F220" s="170"/>
      <c r="G220" s="170"/>
      <c r="H220" s="172"/>
      <c r="I220" s="170"/>
      <c r="J220" s="172"/>
      <c r="K220" s="170"/>
      <c r="L220" s="170"/>
      <c r="M220" s="172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F220" s="170"/>
      <c r="AG220" s="170"/>
      <c r="AH220" s="170"/>
      <c r="AI220" s="170"/>
      <c r="AJ220" s="172"/>
      <c r="AK220" s="203"/>
    </row>
    <row r="221" spans="1:37" ht="15">
      <c r="A221" s="202"/>
      <c r="B221" s="166"/>
      <c r="C221" s="166"/>
      <c r="D221" s="166"/>
      <c r="E221" s="170"/>
      <c r="F221" s="170"/>
      <c r="G221" s="170"/>
      <c r="H221" s="172"/>
      <c r="I221" s="170"/>
      <c r="J221" s="172"/>
      <c r="K221" s="170"/>
      <c r="L221" s="170"/>
      <c r="M221" s="172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  <c r="AF221" s="170"/>
      <c r="AG221" s="170"/>
      <c r="AH221" s="170"/>
      <c r="AI221" s="170"/>
      <c r="AJ221" s="172"/>
      <c r="AK221" s="203"/>
    </row>
    <row r="222" spans="1:37" ht="15">
      <c r="A222" s="202"/>
      <c r="B222" s="166"/>
      <c r="C222" s="166"/>
      <c r="D222" s="166"/>
      <c r="E222" s="170"/>
      <c r="F222" s="170"/>
      <c r="G222" s="170"/>
      <c r="H222" s="172"/>
      <c r="I222" s="170"/>
      <c r="J222" s="172"/>
      <c r="K222" s="170"/>
      <c r="L222" s="170"/>
      <c r="M222" s="172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2"/>
      <c r="AK222" s="203"/>
    </row>
    <row r="223" spans="1:37" ht="15">
      <c r="A223" s="202"/>
      <c r="B223" s="166"/>
      <c r="C223" s="166"/>
      <c r="D223" s="166"/>
      <c r="E223" s="170"/>
      <c r="F223" s="170"/>
      <c r="G223" s="170"/>
      <c r="H223" s="172"/>
      <c r="I223" s="170"/>
      <c r="J223" s="172"/>
      <c r="K223" s="170"/>
      <c r="L223" s="170"/>
      <c r="M223" s="172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2"/>
      <c r="AK223" s="203"/>
    </row>
    <row r="224" spans="1:37" ht="15">
      <c r="A224" s="202"/>
      <c r="B224" s="166"/>
      <c r="C224" s="166"/>
      <c r="D224" s="166"/>
      <c r="E224" s="170"/>
      <c r="F224" s="170"/>
      <c r="G224" s="170"/>
      <c r="H224" s="172"/>
      <c r="I224" s="170"/>
      <c r="J224" s="172"/>
      <c r="K224" s="170"/>
      <c r="L224" s="170"/>
      <c r="M224" s="172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170"/>
      <c r="AI224" s="170"/>
      <c r="AJ224" s="172"/>
      <c r="AK224" s="203"/>
    </row>
    <row r="225" spans="1:37" ht="15">
      <c r="A225" s="202"/>
      <c r="B225" s="166"/>
      <c r="C225" s="166"/>
      <c r="D225" s="166"/>
      <c r="E225" s="170"/>
      <c r="F225" s="170"/>
      <c r="G225" s="170"/>
      <c r="H225" s="172"/>
      <c r="I225" s="170"/>
      <c r="J225" s="172"/>
      <c r="K225" s="170"/>
      <c r="L225" s="170"/>
      <c r="M225" s="172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2"/>
      <c r="AK225" s="203"/>
    </row>
    <row r="226" spans="1:37" ht="15">
      <c r="A226" s="202"/>
      <c r="B226" s="166"/>
      <c r="C226" s="166"/>
      <c r="D226" s="166"/>
      <c r="E226" s="170"/>
      <c r="F226" s="170"/>
      <c r="G226" s="170"/>
      <c r="H226" s="172"/>
      <c r="I226" s="170"/>
      <c r="J226" s="172"/>
      <c r="K226" s="170"/>
      <c r="L226" s="170"/>
      <c r="M226" s="172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2"/>
      <c r="AK226" s="203"/>
    </row>
    <row r="227" spans="1:37" ht="15">
      <c r="A227" s="202"/>
      <c r="B227" s="166"/>
      <c r="C227" s="166"/>
      <c r="D227" s="166"/>
      <c r="E227" s="170"/>
      <c r="F227" s="170"/>
      <c r="G227" s="170"/>
      <c r="H227" s="172"/>
      <c r="I227" s="170"/>
      <c r="J227" s="172"/>
      <c r="K227" s="170"/>
      <c r="L227" s="170"/>
      <c r="M227" s="172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2"/>
      <c r="AK227" s="203"/>
    </row>
    <row r="228" spans="1:37" ht="15">
      <c r="A228" s="202"/>
      <c r="B228" s="166"/>
      <c r="C228" s="166"/>
      <c r="D228" s="166"/>
      <c r="E228" s="170"/>
      <c r="F228" s="170"/>
      <c r="G228" s="170"/>
      <c r="H228" s="172"/>
      <c r="I228" s="170"/>
      <c r="J228" s="172"/>
      <c r="K228" s="170"/>
      <c r="L228" s="170"/>
      <c r="M228" s="172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170"/>
      <c r="AG228" s="170"/>
      <c r="AH228" s="170"/>
      <c r="AI228" s="170"/>
      <c r="AJ228" s="172"/>
      <c r="AK228" s="203"/>
    </row>
    <row r="229" spans="1:37" ht="15">
      <c r="A229" s="202"/>
      <c r="B229" s="166"/>
      <c r="C229" s="166"/>
      <c r="D229" s="166"/>
      <c r="E229" s="170"/>
      <c r="F229" s="170"/>
      <c r="G229" s="170"/>
      <c r="H229" s="172"/>
      <c r="I229" s="170"/>
      <c r="J229" s="172"/>
      <c r="K229" s="170"/>
      <c r="L229" s="170"/>
      <c r="M229" s="172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0"/>
      <c r="AG229" s="170"/>
      <c r="AH229" s="170"/>
      <c r="AI229" s="170"/>
      <c r="AJ229" s="172"/>
      <c r="AK229" s="203"/>
    </row>
    <row r="230" spans="1:37" ht="15">
      <c r="A230" s="202"/>
      <c r="B230" s="166"/>
      <c r="C230" s="166"/>
      <c r="D230" s="166"/>
      <c r="E230" s="170"/>
      <c r="F230" s="170"/>
      <c r="G230" s="170"/>
      <c r="H230" s="172"/>
      <c r="I230" s="170"/>
      <c r="J230" s="172"/>
      <c r="K230" s="170"/>
      <c r="L230" s="170"/>
      <c r="M230" s="172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2"/>
      <c r="AK230" s="203"/>
    </row>
    <row r="231" spans="1:37" ht="15">
      <c r="A231" s="202"/>
      <c r="B231" s="166"/>
      <c r="C231" s="166"/>
      <c r="D231" s="166"/>
      <c r="E231" s="170"/>
      <c r="F231" s="170"/>
      <c r="G231" s="170"/>
      <c r="H231" s="172"/>
      <c r="I231" s="170"/>
      <c r="J231" s="172"/>
      <c r="K231" s="170"/>
      <c r="L231" s="170"/>
      <c r="M231" s="172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2"/>
      <c r="AK231" s="203"/>
    </row>
    <row r="232" spans="1:37" ht="15">
      <c r="A232" s="202"/>
      <c r="B232" s="166"/>
      <c r="C232" s="166"/>
      <c r="D232" s="166"/>
      <c r="E232" s="170"/>
      <c r="F232" s="170"/>
      <c r="G232" s="170"/>
      <c r="H232" s="172"/>
      <c r="I232" s="170"/>
      <c r="J232" s="172"/>
      <c r="K232" s="170"/>
      <c r="L232" s="170"/>
      <c r="M232" s="172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  <c r="AH232" s="170"/>
      <c r="AI232" s="170"/>
      <c r="AJ232" s="172"/>
      <c r="AK232" s="203"/>
    </row>
    <row r="233" spans="1:37" ht="15">
      <c r="A233" s="202"/>
      <c r="B233" s="166"/>
      <c r="C233" s="166"/>
      <c r="D233" s="166"/>
      <c r="E233" s="170"/>
      <c r="F233" s="170"/>
      <c r="G233" s="170"/>
      <c r="H233" s="172"/>
      <c r="I233" s="170"/>
      <c r="J233" s="172"/>
      <c r="K233" s="170"/>
      <c r="L233" s="170"/>
      <c r="M233" s="172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/>
      <c r="AH233" s="170"/>
      <c r="AI233" s="170"/>
      <c r="AJ233" s="172"/>
      <c r="AK233" s="203"/>
    </row>
    <row r="234" spans="1:37" ht="15">
      <c r="A234" s="202"/>
      <c r="B234" s="166"/>
      <c r="C234" s="166"/>
      <c r="D234" s="166"/>
      <c r="E234" s="170"/>
      <c r="F234" s="170"/>
      <c r="G234" s="170"/>
      <c r="H234" s="172"/>
      <c r="I234" s="170"/>
      <c r="J234" s="172"/>
      <c r="K234" s="170"/>
      <c r="L234" s="170"/>
      <c r="M234" s="172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F234" s="170"/>
      <c r="AG234" s="170"/>
      <c r="AH234" s="170"/>
      <c r="AI234" s="170"/>
      <c r="AJ234" s="172"/>
      <c r="AK234" s="203"/>
    </row>
    <row r="235" spans="1:37" ht="15">
      <c r="A235" s="202"/>
      <c r="B235" s="166"/>
      <c r="C235" s="166"/>
      <c r="D235" s="166"/>
      <c r="E235" s="170"/>
      <c r="F235" s="170"/>
      <c r="G235" s="170"/>
      <c r="H235" s="172"/>
      <c r="I235" s="170"/>
      <c r="J235" s="172"/>
      <c r="K235" s="170"/>
      <c r="L235" s="170"/>
      <c r="M235" s="172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172"/>
      <c r="AK235" s="203"/>
    </row>
    <row r="236" spans="1:37" ht="15">
      <c r="A236" s="202"/>
      <c r="B236" s="166"/>
      <c r="C236" s="166"/>
      <c r="D236" s="166"/>
      <c r="E236" s="170"/>
      <c r="F236" s="170"/>
      <c r="G236" s="170"/>
      <c r="H236" s="172"/>
      <c r="I236" s="170"/>
      <c r="J236" s="172"/>
      <c r="K236" s="170"/>
      <c r="L236" s="170"/>
      <c r="M236" s="172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2"/>
      <c r="AK236" s="203"/>
    </row>
    <row r="237" spans="1:37" ht="15">
      <c r="A237" s="202"/>
      <c r="B237" s="166"/>
      <c r="C237" s="166"/>
      <c r="D237" s="166"/>
      <c r="E237" s="170"/>
      <c r="F237" s="170"/>
      <c r="G237" s="170"/>
      <c r="H237" s="172"/>
      <c r="I237" s="170"/>
      <c r="J237" s="172"/>
      <c r="K237" s="170"/>
      <c r="L237" s="170"/>
      <c r="M237" s="172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2"/>
      <c r="AK237" s="203"/>
    </row>
    <row r="238" spans="1:37" ht="15">
      <c r="A238" s="202"/>
      <c r="B238" s="166"/>
      <c r="C238" s="166"/>
      <c r="D238" s="166"/>
      <c r="E238" s="170"/>
      <c r="F238" s="170"/>
      <c r="G238" s="170"/>
      <c r="H238" s="172"/>
      <c r="I238" s="170"/>
      <c r="J238" s="172"/>
      <c r="K238" s="170"/>
      <c r="L238" s="170"/>
      <c r="M238" s="172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  <c r="AF238" s="170"/>
      <c r="AG238" s="170"/>
      <c r="AH238" s="170"/>
      <c r="AI238" s="170"/>
      <c r="AJ238" s="172"/>
      <c r="AK238" s="203"/>
    </row>
    <row r="239" spans="1:37" ht="15">
      <c r="A239" s="202"/>
      <c r="B239" s="166"/>
      <c r="C239" s="166"/>
      <c r="D239" s="166"/>
      <c r="E239" s="170"/>
      <c r="F239" s="170"/>
      <c r="G239" s="170"/>
      <c r="H239" s="172"/>
      <c r="I239" s="170"/>
      <c r="J239" s="172"/>
      <c r="K239" s="170"/>
      <c r="L239" s="170"/>
      <c r="M239" s="172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2"/>
      <c r="AK239" s="203"/>
    </row>
    <row r="240" spans="1:37" ht="15">
      <c r="A240" s="202"/>
      <c r="B240" s="166"/>
      <c r="C240" s="166"/>
      <c r="D240" s="166"/>
      <c r="E240" s="170"/>
      <c r="F240" s="170"/>
      <c r="G240" s="170"/>
      <c r="H240" s="172"/>
      <c r="I240" s="170"/>
      <c r="J240" s="172"/>
      <c r="K240" s="170"/>
      <c r="L240" s="170"/>
      <c r="M240" s="172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2"/>
      <c r="AK240" s="203"/>
    </row>
    <row r="241" spans="1:37" ht="15">
      <c r="A241" s="202"/>
      <c r="B241" s="166"/>
      <c r="C241" s="166"/>
      <c r="D241" s="166"/>
      <c r="E241" s="170"/>
      <c r="F241" s="170"/>
      <c r="G241" s="170"/>
      <c r="H241" s="172"/>
      <c r="I241" s="170"/>
      <c r="J241" s="172"/>
      <c r="K241" s="170"/>
      <c r="L241" s="170"/>
      <c r="M241" s="172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2"/>
      <c r="AK241" s="203"/>
    </row>
    <row r="242" spans="1:37" ht="15">
      <c r="A242" s="202"/>
      <c r="B242" s="166"/>
      <c r="C242" s="166"/>
      <c r="D242" s="166"/>
      <c r="E242" s="170"/>
      <c r="F242" s="170"/>
      <c r="G242" s="170"/>
      <c r="H242" s="172"/>
      <c r="I242" s="170"/>
      <c r="J242" s="172"/>
      <c r="K242" s="170"/>
      <c r="L242" s="170"/>
      <c r="M242" s="172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2"/>
      <c r="AK242" s="203"/>
    </row>
    <row r="243" spans="1:37" ht="15">
      <c r="A243" s="202"/>
      <c r="B243" s="166"/>
      <c r="C243" s="166"/>
      <c r="D243" s="166"/>
      <c r="E243" s="170"/>
      <c r="F243" s="170"/>
      <c r="G243" s="170"/>
      <c r="H243" s="172"/>
      <c r="I243" s="170"/>
      <c r="J243" s="172"/>
      <c r="K243" s="170"/>
      <c r="L243" s="170"/>
      <c r="M243" s="172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2"/>
      <c r="AK243" s="203"/>
    </row>
    <row r="244" spans="1:37" ht="15">
      <c r="A244" s="202"/>
      <c r="B244" s="166"/>
      <c r="C244" s="166"/>
      <c r="D244" s="166"/>
      <c r="E244" s="170"/>
      <c r="F244" s="170"/>
      <c r="G244" s="170"/>
      <c r="H244" s="172"/>
      <c r="I244" s="170"/>
      <c r="J244" s="172"/>
      <c r="K244" s="170"/>
      <c r="L244" s="170"/>
      <c r="M244" s="172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2"/>
      <c r="AK244" s="203"/>
    </row>
    <row r="245" spans="1:37" ht="15">
      <c r="A245" s="202"/>
      <c r="B245" s="166"/>
      <c r="C245" s="166"/>
      <c r="D245" s="166"/>
      <c r="E245" s="170"/>
      <c r="F245" s="170"/>
      <c r="G245" s="170"/>
      <c r="H245" s="172"/>
      <c r="I245" s="170"/>
      <c r="J245" s="172"/>
      <c r="K245" s="170"/>
      <c r="L245" s="170"/>
      <c r="M245" s="172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2"/>
      <c r="AK245" s="203"/>
    </row>
    <row r="246" spans="1:37" ht="15">
      <c r="A246" s="202"/>
      <c r="B246" s="166"/>
      <c r="C246" s="166"/>
      <c r="D246" s="166"/>
      <c r="E246" s="170"/>
      <c r="F246" s="170"/>
      <c r="G246" s="170"/>
      <c r="H246" s="172"/>
      <c r="I246" s="170"/>
      <c r="J246" s="172"/>
      <c r="K246" s="170"/>
      <c r="L246" s="170"/>
      <c r="M246" s="172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2"/>
      <c r="AK246" s="203"/>
    </row>
    <row r="247" spans="1:37" ht="15">
      <c r="A247" s="202"/>
      <c r="B247" s="166"/>
      <c r="C247" s="166"/>
      <c r="D247" s="166"/>
      <c r="E247" s="170"/>
      <c r="F247" s="170"/>
      <c r="G247" s="170"/>
      <c r="H247" s="172"/>
      <c r="I247" s="170"/>
      <c r="J247" s="172"/>
      <c r="K247" s="170"/>
      <c r="L247" s="170"/>
      <c r="M247" s="172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2"/>
      <c r="AK247" s="203"/>
    </row>
    <row r="248" spans="1:37" ht="15">
      <c r="A248" s="202"/>
      <c r="B248" s="166"/>
      <c r="C248" s="166"/>
      <c r="D248" s="166"/>
      <c r="E248" s="170"/>
      <c r="F248" s="170"/>
      <c r="G248" s="170"/>
      <c r="H248" s="172"/>
      <c r="I248" s="170"/>
      <c r="J248" s="172"/>
      <c r="K248" s="170"/>
      <c r="L248" s="170"/>
      <c r="M248" s="172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2"/>
      <c r="AK248" s="203"/>
    </row>
    <row r="249" spans="1:37" ht="15">
      <c r="A249" s="202"/>
      <c r="B249" s="166"/>
      <c r="C249" s="166"/>
      <c r="D249" s="166"/>
      <c r="E249" s="170"/>
      <c r="F249" s="170"/>
      <c r="G249" s="170"/>
      <c r="H249" s="172"/>
      <c r="I249" s="170"/>
      <c r="J249" s="172"/>
      <c r="K249" s="170"/>
      <c r="L249" s="170"/>
      <c r="M249" s="172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2"/>
      <c r="AK249" s="203"/>
    </row>
    <row r="250" spans="1:37" ht="15">
      <c r="A250" s="202"/>
      <c r="B250" s="166"/>
      <c r="C250" s="166"/>
      <c r="D250" s="166"/>
      <c r="E250" s="170"/>
      <c r="F250" s="170"/>
      <c r="G250" s="170"/>
      <c r="H250" s="172"/>
      <c r="I250" s="170"/>
      <c r="J250" s="172"/>
      <c r="K250" s="170"/>
      <c r="L250" s="170"/>
      <c r="M250" s="172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70"/>
      <c r="AA250" s="170"/>
      <c r="AB250" s="170"/>
      <c r="AC250" s="170"/>
      <c r="AD250" s="170"/>
      <c r="AE250" s="170"/>
      <c r="AF250" s="170"/>
      <c r="AG250" s="170"/>
      <c r="AH250" s="170"/>
      <c r="AI250" s="170"/>
      <c r="AJ250" s="172"/>
      <c r="AK250" s="203"/>
    </row>
    <row r="251" spans="1:37" ht="15">
      <c r="A251" s="202"/>
      <c r="B251" s="166"/>
      <c r="C251" s="166"/>
      <c r="D251" s="166"/>
      <c r="E251" s="170"/>
      <c r="F251" s="170"/>
      <c r="G251" s="170"/>
      <c r="H251" s="172"/>
      <c r="I251" s="170"/>
      <c r="J251" s="172"/>
      <c r="K251" s="170"/>
      <c r="L251" s="170"/>
      <c r="M251" s="172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2"/>
      <c r="AK251" s="203"/>
    </row>
    <row r="252" spans="1:37" ht="15">
      <c r="A252" s="202"/>
      <c r="B252" s="166"/>
      <c r="C252" s="166"/>
      <c r="D252" s="166"/>
      <c r="E252" s="170"/>
      <c r="F252" s="170"/>
      <c r="G252" s="170"/>
      <c r="H252" s="172"/>
      <c r="I252" s="170"/>
      <c r="J252" s="172"/>
      <c r="K252" s="170"/>
      <c r="L252" s="170"/>
      <c r="M252" s="172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  <c r="AA252" s="170"/>
      <c r="AB252" s="170"/>
      <c r="AC252" s="170"/>
      <c r="AD252" s="170"/>
      <c r="AE252" s="170"/>
      <c r="AF252" s="170"/>
      <c r="AG252" s="170"/>
      <c r="AH252" s="170"/>
      <c r="AI252" s="170"/>
      <c r="AJ252" s="172"/>
      <c r="AK252" s="203"/>
    </row>
    <row r="253" spans="1:37" ht="15">
      <c r="A253" s="202"/>
      <c r="B253" s="166"/>
      <c r="C253" s="166"/>
      <c r="D253" s="166"/>
      <c r="E253" s="170"/>
      <c r="F253" s="170"/>
      <c r="G253" s="170"/>
      <c r="H253" s="172"/>
      <c r="I253" s="170"/>
      <c r="J253" s="172"/>
      <c r="K253" s="170"/>
      <c r="L253" s="170"/>
      <c r="M253" s="172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  <c r="AF253" s="170"/>
      <c r="AG253" s="170"/>
      <c r="AH253" s="170"/>
      <c r="AI253" s="170"/>
      <c r="AJ253" s="172"/>
      <c r="AK253" s="203"/>
    </row>
    <row r="254" spans="1:37" ht="15">
      <c r="A254" s="202"/>
      <c r="B254" s="166"/>
      <c r="C254" s="166"/>
      <c r="D254" s="166"/>
      <c r="E254" s="170"/>
      <c r="F254" s="170"/>
      <c r="G254" s="170"/>
      <c r="H254" s="172"/>
      <c r="I254" s="170"/>
      <c r="J254" s="172"/>
      <c r="K254" s="170"/>
      <c r="L254" s="170"/>
      <c r="M254" s="172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70"/>
      <c r="AA254" s="170"/>
      <c r="AB254" s="170"/>
      <c r="AC254" s="170"/>
      <c r="AD254" s="170"/>
      <c r="AE254" s="170"/>
      <c r="AF254" s="170"/>
      <c r="AG254" s="170"/>
      <c r="AH254" s="170"/>
      <c r="AI254" s="170"/>
      <c r="AJ254" s="172"/>
      <c r="AK254" s="203"/>
    </row>
    <row r="255" spans="1:37" ht="15">
      <c r="A255" s="202"/>
      <c r="B255" s="166"/>
      <c r="C255" s="166"/>
      <c r="D255" s="166"/>
      <c r="E255" s="170"/>
      <c r="F255" s="170"/>
      <c r="G255" s="170"/>
      <c r="H255" s="172"/>
      <c r="I255" s="170"/>
      <c r="J255" s="172"/>
      <c r="K255" s="170"/>
      <c r="L255" s="170"/>
      <c r="M255" s="172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170"/>
      <c r="AE255" s="170"/>
      <c r="AF255" s="170"/>
      <c r="AG255" s="170"/>
      <c r="AH255" s="170"/>
      <c r="AI255" s="170"/>
      <c r="AJ255" s="172"/>
      <c r="AK255" s="203"/>
    </row>
    <row r="256" spans="1:37" ht="15">
      <c r="A256" s="202"/>
      <c r="B256" s="166"/>
      <c r="C256" s="166"/>
      <c r="D256" s="166"/>
      <c r="E256" s="170"/>
      <c r="F256" s="170"/>
      <c r="G256" s="170"/>
      <c r="H256" s="172"/>
      <c r="I256" s="170"/>
      <c r="J256" s="172"/>
      <c r="K256" s="170"/>
      <c r="L256" s="170"/>
      <c r="M256" s="172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  <c r="AA256" s="170"/>
      <c r="AB256" s="170"/>
      <c r="AC256" s="170"/>
      <c r="AD256" s="170"/>
      <c r="AE256" s="170"/>
      <c r="AF256" s="170"/>
      <c r="AG256" s="170"/>
      <c r="AH256" s="170"/>
      <c r="AI256" s="170"/>
      <c r="AJ256" s="172"/>
      <c r="AK256" s="203"/>
    </row>
    <row r="257" spans="1:37" ht="15">
      <c r="A257" s="202"/>
      <c r="B257" s="166"/>
      <c r="C257" s="166"/>
      <c r="D257" s="166"/>
      <c r="E257" s="170"/>
      <c r="F257" s="170"/>
      <c r="G257" s="170"/>
      <c r="H257" s="172"/>
      <c r="I257" s="170"/>
      <c r="J257" s="172"/>
      <c r="K257" s="170"/>
      <c r="L257" s="170"/>
      <c r="M257" s="172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F257" s="170"/>
      <c r="AG257" s="170"/>
      <c r="AH257" s="170"/>
      <c r="AI257" s="170"/>
      <c r="AJ257" s="172"/>
      <c r="AK257" s="203"/>
    </row>
    <row r="258" spans="1:37" ht="15">
      <c r="A258" s="202"/>
      <c r="B258" s="166"/>
      <c r="C258" s="166"/>
      <c r="D258" s="166"/>
      <c r="E258" s="170"/>
      <c r="F258" s="170"/>
      <c r="G258" s="170"/>
      <c r="H258" s="172"/>
      <c r="I258" s="170"/>
      <c r="J258" s="172"/>
      <c r="K258" s="170"/>
      <c r="L258" s="170"/>
      <c r="M258" s="172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  <c r="AF258" s="170"/>
      <c r="AG258" s="170"/>
      <c r="AH258" s="170"/>
      <c r="AI258" s="170"/>
      <c r="AJ258" s="172"/>
      <c r="AK258" s="203"/>
    </row>
    <row r="259" spans="1:37" ht="15">
      <c r="A259" s="202"/>
      <c r="B259" s="166"/>
      <c r="C259" s="166"/>
      <c r="D259" s="166"/>
      <c r="E259" s="170"/>
      <c r="F259" s="170"/>
      <c r="G259" s="170"/>
      <c r="H259" s="172"/>
      <c r="I259" s="170"/>
      <c r="J259" s="172"/>
      <c r="K259" s="170"/>
      <c r="L259" s="170"/>
      <c r="M259" s="172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2"/>
      <c r="AK259" s="203"/>
    </row>
    <row r="260" spans="1:37" ht="15">
      <c r="A260" s="202"/>
      <c r="B260" s="166"/>
      <c r="C260" s="166"/>
      <c r="D260" s="166"/>
      <c r="E260" s="170"/>
      <c r="F260" s="170"/>
      <c r="G260" s="170"/>
      <c r="H260" s="172"/>
      <c r="I260" s="170"/>
      <c r="J260" s="172"/>
      <c r="K260" s="170"/>
      <c r="L260" s="170"/>
      <c r="M260" s="172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  <c r="AJ260" s="172"/>
      <c r="AK260" s="203"/>
    </row>
    <row r="261" spans="1:37" ht="15">
      <c r="A261" s="202"/>
      <c r="B261" s="166"/>
      <c r="C261" s="166"/>
      <c r="D261" s="166"/>
      <c r="E261" s="170"/>
      <c r="F261" s="170"/>
      <c r="G261" s="170"/>
      <c r="H261" s="172"/>
      <c r="I261" s="170"/>
      <c r="J261" s="172"/>
      <c r="K261" s="170"/>
      <c r="L261" s="170"/>
      <c r="M261" s="172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  <c r="AF261" s="170"/>
      <c r="AG261" s="170"/>
      <c r="AH261" s="170"/>
      <c r="AI261" s="170"/>
      <c r="AJ261" s="172"/>
      <c r="AK261" s="203"/>
    </row>
    <row r="262" spans="1:37" ht="15">
      <c r="A262" s="202"/>
      <c r="B262" s="166"/>
      <c r="C262" s="166"/>
      <c r="D262" s="166"/>
      <c r="E262" s="170"/>
      <c r="F262" s="170"/>
      <c r="G262" s="170"/>
      <c r="H262" s="172"/>
      <c r="I262" s="170"/>
      <c r="J262" s="172"/>
      <c r="K262" s="170"/>
      <c r="L262" s="170"/>
      <c r="M262" s="172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  <c r="AJ262" s="172"/>
      <c r="AK262" s="203"/>
    </row>
    <row r="263" spans="1:37" ht="15">
      <c r="A263" s="202"/>
      <c r="B263" s="166"/>
      <c r="C263" s="166"/>
      <c r="D263" s="166"/>
      <c r="E263" s="170"/>
      <c r="F263" s="170"/>
      <c r="G263" s="170"/>
      <c r="H263" s="172"/>
      <c r="I263" s="170"/>
      <c r="J263" s="172"/>
      <c r="K263" s="170"/>
      <c r="L263" s="170"/>
      <c r="M263" s="172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2"/>
      <c r="AK263" s="203"/>
    </row>
    <row r="264" spans="1:37" ht="15">
      <c r="A264" s="202"/>
      <c r="B264" s="166"/>
      <c r="C264" s="166"/>
      <c r="D264" s="166"/>
      <c r="E264" s="170"/>
      <c r="F264" s="170"/>
      <c r="G264" s="170"/>
      <c r="H264" s="172"/>
      <c r="I264" s="170"/>
      <c r="J264" s="172"/>
      <c r="K264" s="170"/>
      <c r="L264" s="170"/>
      <c r="M264" s="172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  <c r="AJ264" s="172"/>
      <c r="AK264" s="203"/>
    </row>
    <row r="265" spans="1:37" ht="15">
      <c r="A265" s="202"/>
      <c r="B265" s="166"/>
      <c r="C265" s="166"/>
      <c r="D265" s="166"/>
      <c r="E265" s="170"/>
      <c r="F265" s="170"/>
      <c r="G265" s="170"/>
      <c r="H265" s="172"/>
      <c r="I265" s="170"/>
      <c r="J265" s="172"/>
      <c r="K265" s="170"/>
      <c r="L265" s="170"/>
      <c r="M265" s="172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F265" s="170"/>
      <c r="AG265" s="170"/>
      <c r="AH265" s="170"/>
      <c r="AI265" s="170"/>
      <c r="AJ265" s="172"/>
      <c r="AK265" s="203"/>
    </row>
    <row r="266" spans="1:37" ht="15">
      <c r="A266" s="202"/>
      <c r="B266" s="166"/>
      <c r="C266" s="166"/>
      <c r="D266" s="166"/>
      <c r="E266" s="170"/>
      <c r="F266" s="170"/>
      <c r="G266" s="170"/>
      <c r="H266" s="172"/>
      <c r="I266" s="170"/>
      <c r="J266" s="172"/>
      <c r="K266" s="170"/>
      <c r="L266" s="170"/>
      <c r="M266" s="172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172"/>
      <c r="AK266" s="203"/>
    </row>
    <row r="267" spans="1:37" ht="15">
      <c r="A267" s="202"/>
      <c r="B267" s="166"/>
      <c r="C267" s="166"/>
      <c r="D267" s="166"/>
      <c r="E267" s="170"/>
      <c r="F267" s="170"/>
      <c r="G267" s="170"/>
      <c r="H267" s="172"/>
      <c r="I267" s="170"/>
      <c r="J267" s="172"/>
      <c r="K267" s="170"/>
      <c r="L267" s="170"/>
      <c r="M267" s="172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2"/>
      <c r="AK267" s="203"/>
    </row>
    <row r="268" spans="1:37" ht="15">
      <c r="A268" s="202"/>
      <c r="B268" s="166"/>
      <c r="C268" s="166"/>
      <c r="D268" s="166"/>
      <c r="E268" s="170"/>
      <c r="F268" s="170"/>
      <c r="G268" s="170"/>
      <c r="H268" s="172"/>
      <c r="I268" s="170"/>
      <c r="J268" s="172"/>
      <c r="K268" s="170"/>
      <c r="L268" s="170"/>
      <c r="M268" s="172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2"/>
      <c r="AK268" s="203"/>
    </row>
    <row r="269" spans="1:37" ht="15">
      <c r="A269" s="202"/>
      <c r="B269" s="166"/>
      <c r="C269" s="166"/>
      <c r="D269" s="166"/>
      <c r="E269" s="170"/>
      <c r="F269" s="170"/>
      <c r="G269" s="170"/>
      <c r="H269" s="172"/>
      <c r="I269" s="170"/>
      <c r="J269" s="172"/>
      <c r="K269" s="170"/>
      <c r="L269" s="170"/>
      <c r="M269" s="172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172"/>
      <c r="AK269" s="203"/>
    </row>
    <row r="270" spans="1:37" ht="15">
      <c r="A270" s="202"/>
      <c r="B270" s="166"/>
      <c r="C270" s="166"/>
      <c r="D270" s="166"/>
      <c r="E270" s="170"/>
      <c r="F270" s="170"/>
      <c r="G270" s="170"/>
      <c r="H270" s="172"/>
      <c r="I270" s="170"/>
      <c r="J270" s="172"/>
      <c r="K270" s="170"/>
      <c r="L270" s="170"/>
      <c r="M270" s="172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2"/>
      <c r="AK270" s="203"/>
    </row>
    <row r="271" spans="1:37" ht="15">
      <c r="A271" s="202"/>
      <c r="B271" s="166"/>
      <c r="C271" s="166"/>
      <c r="D271" s="166"/>
      <c r="E271" s="170"/>
      <c r="F271" s="170"/>
      <c r="G271" s="170"/>
      <c r="H271" s="172"/>
      <c r="I271" s="170"/>
      <c r="J271" s="172"/>
      <c r="K271" s="170"/>
      <c r="L271" s="170"/>
      <c r="M271" s="172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2"/>
      <c r="AK271" s="203"/>
    </row>
    <row r="272" spans="1:37" ht="15">
      <c r="A272" s="202"/>
      <c r="B272" s="166"/>
      <c r="C272" s="166"/>
      <c r="D272" s="166"/>
      <c r="E272" s="170"/>
      <c r="F272" s="170"/>
      <c r="G272" s="170"/>
      <c r="H272" s="172"/>
      <c r="I272" s="170"/>
      <c r="J272" s="172"/>
      <c r="K272" s="170"/>
      <c r="L272" s="170"/>
      <c r="M272" s="172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  <c r="AF272" s="170"/>
      <c r="AG272" s="170"/>
      <c r="AH272" s="170"/>
      <c r="AI272" s="170"/>
      <c r="AJ272" s="172"/>
      <c r="AK272" s="203"/>
    </row>
    <row r="273" spans="1:37" ht="15">
      <c r="A273" s="202"/>
      <c r="B273" s="166"/>
      <c r="C273" s="166"/>
      <c r="D273" s="166"/>
      <c r="E273" s="170"/>
      <c r="F273" s="170"/>
      <c r="G273" s="170"/>
      <c r="H273" s="172"/>
      <c r="I273" s="170"/>
      <c r="J273" s="172"/>
      <c r="K273" s="170"/>
      <c r="L273" s="170"/>
      <c r="M273" s="172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  <c r="AJ273" s="172"/>
      <c r="AK273" s="203"/>
    </row>
    <row r="274" spans="1:37" ht="15">
      <c r="A274" s="202"/>
      <c r="B274" s="166"/>
      <c r="C274" s="166"/>
      <c r="D274" s="166"/>
      <c r="E274" s="170"/>
      <c r="F274" s="170"/>
      <c r="G274" s="170"/>
      <c r="H274" s="172"/>
      <c r="I274" s="170"/>
      <c r="J274" s="172"/>
      <c r="K274" s="170"/>
      <c r="L274" s="170"/>
      <c r="M274" s="172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2"/>
      <c r="AK274" s="203"/>
    </row>
    <row r="275" spans="1:37" ht="15">
      <c r="A275" s="202"/>
      <c r="B275" s="166"/>
      <c r="C275" s="166"/>
      <c r="D275" s="166"/>
      <c r="E275" s="170"/>
      <c r="F275" s="170"/>
      <c r="G275" s="170"/>
      <c r="H275" s="172"/>
      <c r="I275" s="170"/>
      <c r="J275" s="172"/>
      <c r="K275" s="170"/>
      <c r="L275" s="170"/>
      <c r="M275" s="172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172"/>
      <c r="AK275" s="203"/>
    </row>
    <row r="276" spans="1:37" ht="15">
      <c r="A276" s="202"/>
      <c r="B276" s="166"/>
      <c r="C276" s="166"/>
      <c r="D276" s="166"/>
      <c r="E276" s="170"/>
      <c r="F276" s="170"/>
      <c r="G276" s="170"/>
      <c r="H276" s="172"/>
      <c r="I276" s="170"/>
      <c r="J276" s="172"/>
      <c r="K276" s="170"/>
      <c r="L276" s="170"/>
      <c r="M276" s="172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2"/>
      <c r="AK276" s="203"/>
    </row>
    <row r="277" spans="1:37" ht="15">
      <c r="A277" s="202"/>
      <c r="B277" s="166"/>
      <c r="C277" s="166"/>
      <c r="D277" s="166"/>
      <c r="E277" s="170"/>
      <c r="F277" s="170"/>
      <c r="G277" s="170"/>
      <c r="H277" s="172"/>
      <c r="I277" s="170"/>
      <c r="J277" s="172"/>
      <c r="K277" s="170"/>
      <c r="L277" s="170"/>
      <c r="M277" s="172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  <c r="AF277" s="170"/>
      <c r="AG277" s="170"/>
      <c r="AH277" s="170"/>
      <c r="AI277" s="170"/>
      <c r="AJ277" s="172"/>
      <c r="AK277" s="203"/>
    </row>
    <row r="278" spans="1:37" ht="15">
      <c r="A278" s="202"/>
      <c r="B278" s="166"/>
      <c r="C278" s="166"/>
      <c r="D278" s="166"/>
      <c r="E278" s="170"/>
      <c r="F278" s="170"/>
      <c r="G278" s="170"/>
      <c r="H278" s="172"/>
      <c r="I278" s="170"/>
      <c r="J278" s="172"/>
      <c r="K278" s="170"/>
      <c r="L278" s="170"/>
      <c r="M278" s="172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172"/>
      <c r="AK278" s="203"/>
    </row>
    <row r="279" spans="1:37" ht="15">
      <c r="A279" s="202"/>
      <c r="B279" s="166"/>
      <c r="C279" s="166"/>
      <c r="D279" s="166"/>
      <c r="E279" s="170"/>
      <c r="F279" s="170"/>
      <c r="G279" s="170"/>
      <c r="H279" s="172"/>
      <c r="I279" s="170"/>
      <c r="J279" s="172"/>
      <c r="K279" s="170"/>
      <c r="L279" s="170"/>
      <c r="M279" s="172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2"/>
      <c r="AK279" s="203"/>
    </row>
    <row r="280" spans="1:37" ht="15">
      <c r="A280" s="202"/>
      <c r="B280" s="166"/>
      <c r="C280" s="166"/>
      <c r="D280" s="166"/>
      <c r="E280" s="170"/>
      <c r="F280" s="170"/>
      <c r="G280" s="170"/>
      <c r="H280" s="172"/>
      <c r="I280" s="170"/>
      <c r="J280" s="172"/>
      <c r="K280" s="170"/>
      <c r="L280" s="170"/>
      <c r="M280" s="172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  <c r="AJ280" s="172"/>
      <c r="AK280" s="203"/>
    </row>
    <row r="281" spans="1:37" ht="15">
      <c r="A281" s="202"/>
      <c r="B281" s="166"/>
      <c r="C281" s="166"/>
      <c r="D281" s="166"/>
      <c r="E281" s="170"/>
      <c r="F281" s="170"/>
      <c r="G281" s="170"/>
      <c r="H281" s="172"/>
      <c r="I281" s="170"/>
      <c r="J281" s="172"/>
      <c r="K281" s="170"/>
      <c r="L281" s="170"/>
      <c r="M281" s="172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170"/>
      <c r="AI281" s="170"/>
      <c r="AJ281" s="172"/>
      <c r="AK281" s="203"/>
    </row>
    <row r="282" spans="1:37" ht="15">
      <c r="A282" s="202"/>
      <c r="B282" s="166"/>
      <c r="C282" s="166"/>
      <c r="D282" s="166"/>
      <c r="E282" s="170"/>
      <c r="F282" s="170"/>
      <c r="G282" s="170"/>
      <c r="H282" s="172"/>
      <c r="I282" s="170"/>
      <c r="J282" s="172"/>
      <c r="K282" s="170"/>
      <c r="L282" s="170"/>
      <c r="M282" s="172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2"/>
      <c r="AK282" s="203"/>
    </row>
    <row r="283" spans="1:37" ht="15">
      <c r="A283" s="202"/>
      <c r="B283" s="166"/>
      <c r="C283" s="166"/>
      <c r="D283" s="166"/>
      <c r="E283" s="170"/>
      <c r="F283" s="170"/>
      <c r="G283" s="170"/>
      <c r="H283" s="172"/>
      <c r="I283" s="170"/>
      <c r="J283" s="172"/>
      <c r="K283" s="170"/>
      <c r="L283" s="170"/>
      <c r="M283" s="172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172"/>
      <c r="AK283" s="203"/>
    </row>
    <row r="284" spans="1:37" ht="15">
      <c r="A284" s="202"/>
      <c r="B284" s="166"/>
      <c r="C284" s="166"/>
      <c r="D284" s="166"/>
      <c r="E284" s="170"/>
      <c r="F284" s="170"/>
      <c r="G284" s="170"/>
      <c r="H284" s="172"/>
      <c r="I284" s="170"/>
      <c r="J284" s="172"/>
      <c r="K284" s="170"/>
      <c r="L284" s="170"/>
      <c r="M284" s="172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2"/>
      <c r="AK284" s="203"/>
    </row>
    <row r="285" spans="1:37" ht="15">
      <c r="A285" s="202"/>
      <c r="B285" s="166"/>
      <c r="C285" s="166"/>
      <c r="D285" s="166"/>
      <c r="E285" s="170"/>
      <c r="F285" s="170"/>
      <c r="G285" s="170"/>
      <c r="H285" s="172"/>
      <c r="I285" s="170"/>
      <c r="J285" s="172"/>
      <c r="K285" s="170"/>
      <c r="L285" s="170"/>
      <c r="M285" s="172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70"/>
      <c r="AA285" s="170"/>
      <c r="AB285" s="170"/>
      <c r="AC285" s="170"/>
      <c r="AD285" s="170"/>
      <c r="AE285" s="170"/>
      <c r="AF285" s="170"/>
      <c r="AG285" s="170"/>
      <c r="AH285" s="170"/>
      <c r="AI285" s="170"/>
      <c r="AJ285" s="172"/>
      <c r="AK285" s="203"/>
    </row>
    <row r="286" spans="1:37" ht="15">
      <c r="A286" s="202"/>
      <c r="B286" s="166"/>
      <c r="C286" s="166"/>
      <c r="D286" s="166"/>
      <c r="E286" s="170"/>
      <c r="F286" s="170"/>
      <c r="G286" s="170"/>
      <c r="H286" s="172"/>
      <c r="I286" s="170"/>
      <c r="J286" s="172"/>
      <c r="K286" s="170"/>
      <c r="L286" s="170"/>
      <c r="M286" s="172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  <c r="AF286" s="170"/>
      <c r="AG286" s="170"/>
      <c r="AH286" s="170"/>
      <c r="AI286" s="170"/>
      <c r="AJ286" s="172"/>
      <c r="AK286" s="203"/>
    </row>
    <row r="287" spans="1:37" ht="15">
      <c r="A287" s="202"/>
      <c r="B287" s="166"/>
      <c r="C287" s="166"/>
      <c r="D287" s="166"/>
      <c r="E287" s="170"/>
      <c r="F287" s="170"/>
      <c r="G287" s="170"/>
      <c r="H287" s="172"/>
      <c r="I287" s="170"/>
      <c r="J287" s="172"/>
      <c r="K287" s="170"/>
      <c r="L287" s="170"/>
      <c r="M287" s="172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  <c r="AF287" s="170"/>
      <c r="AG287" s="170"/>
      <c r="AH287" s="170"/>
      <c r="AI287" s="170"/>
      <c r="AJ287" s="172"/>
      <c r="AK287" s="203"/>
    </row>
    <row r="288" spans="1:37" ht="15">
      <c r="A288" s="202"/>
      <c r="B288" s="166"/>
      <c r="C288" s="166"/>
      <c r="D288" s="166"/>
      <c r="E288" s="170"/>
      <c r="F288" s="170"/>
      <c r="G288" s="170"/>
      <c r="H288" s="172"/>
      <c r="I288" s="170"/>
      <c r="J288" s="172"/>
      <c r="K288" s="170"/>
      <c r="L288" s="170"/>
      <c r="M288" s="172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172"/>
      <c r="AK288" s="203"/>
    </row>
    <row r="289" spans="1:37" ht="15">
      <c r="A289" s="202"/>
      <c r="B289" s="166"/>
      <c r="C289" s="166"/>
      <c r="D289" s="166"/>
      <c r="E289" s="170"/>
      <c r="F289" s="170"/>
      <c r="G289" s="170"/>
      <c r="H289" s="172"/>
      <c r="I289" s="170"/>
      <c r="J289" s="172"/>
      <c r="K289" s="170"/>
      <c r="L289" s="170"/>
      <c r="M289" s="172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F289" s="170"/>
      <c r="AG289" s="170"/>
      <c r="AH289" s="170"/>
      <c r="AI289" s="170"/>
      <c r="AJ289" s="172"/>
      <c r="AK289" s="203"/>
    </row>
    <row r="290" spans="1:37" ht="15">
      <c r="A290" s="202"/>
      <c r="B290" s="166"/>
      <c r="C290" s="166"/>
      <c r="D290" s="166"/>
      <c r="E290" s="170"/>
      <c r="F290" s="170"/>
      <c r="G290" s="170"/>
      <c r="H290" s="172"/>
      <c r="I290" s="170"/>
      <c r="J290" s="172"/>
      <c r="K290" s="170"/>
      <c r="L290" s="170"/>
      <c r="M290" s="172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  <c r="AF290" s="170"/>
      <c r="AG290" s="170"/>
      <c r="AH290" s="170"/>
      <c r="AI290" s="170"/>
      <c r="AJ290" s="172"/>
      <c r="AK290" s="203"/>
    </row>
    <row r="291" spans="1:37" ht="15">
      <c r="A291" s="202"/>
      <c r="B291" s="166"/>
      <c r="C291" s="166"/>
      <c r="D291" s="166"/>
      <c r="E291" s="170"/>
      <c r="F291" s="170"/>
      <c r="G291" s="170"/>
      <c r="H291" s="172"/>
      <c r="I291" s="170"/>
      <c r="J291" s="172"/>
      <c r="K291" s="170"/>
      <c r="L291" s="170"/>
      <c r="M291" s="172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2"/>
      <c r="AK291" s="203"/>
    </row>
    <row r="292" spans="1:37" ht="15">
      <c r="A292" s="202"/>
      <c r="B292" s="166"/>
      <c r="C292" s="166"/>
      <c r="D292" s="166"/>
      <c r="E292" s="170"/>
      <c r="F292" s="170"/>
      <c r="G292" s="170"/>
      <c r="H292" s="172"/>
      <c r="I292" s="170"/>
      <c r="J292" s="172"/>
      <c r="K292" s="170"/>
      <c r="L292" s="170"/>
      <c r="M292" s="172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  <c r="AF292" s="170"/>
      <c r="AG292" s="170"/>
      <c r="AH292" s="170"/>
      <c r="AI292" s="170"/>
      <c r="AJ292" s="172"/>
      <c r="AK292" s="203"/>
    </row>
    <row r="293" spans="1:37" ht="15">
      <c r="A293" s="202"/>
      <c r="B293" s="166"/>
      <c r="C293" s="166"/>
      <c r="D293" s="166"/>
      <c r="E293" s="170"/>
      <c r="F293" s="170"/>
      <c r="G293" s="170"/>
      <c r="H293" s="172"/>
      <c r="I293" s="170"/>
      <c r="J293" s="172"/>
      <c r="K293" s="170"/>
      <c r="L293" s="170"/>
      <c r="M293" s="172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2"/>
      <c r="AK293" s="203"/>
    </row>
    <row r="294" spans="1:37" ht="15">
      <c r="A294" s="202"/>
      <c r="B294" s="166"/>
      <c r="C294" s="166"/>
      <c r="D294" s="166"/>
      <c r="E294" s="170"/>
      <c r="F294" s="170"/>
      <c r="G294" s="170"/>
      <c r="H294" s="172"/>
      <c r="I294" s="170"/>
      <c r="J294" s="172"/>
      <c r="K294" s="170"/>
      <c r="L294" s="170"/>
      <c r="M294" s="172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2"/>
      <c r="AK294" s="203"/>
    </row>
    <row r="295" spans="1:37" ht="15">
      <c r="A295" s="202"/>
      <c r="B295" s="166"/>
      <c r="C295" s="166"/>
      <c r="D295" s="166"/>
      <c r="E295" s="170"/>
      <c r="F295" s="170"/>
      <c r="G295" s="170"/>
      <c r="H295" s="172"/>
      <c r="I295" s="170"/>
      <c r="J295" s="172"/>
      <c r="K295" s="170"/>
      <c r="L295" s="170"/>
      <c r="M295" s="172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  <c r="AF295" s="170"/>
      <c r="AG295" s="170"/>
      <c r="AH295" s="170"/>
      <c r="AI295" s="170"/>
      <c r="AJ295" s="172"/>
      <c r="AK295" s="203"/>
    </row>
    <row r="296" spans="1:37" ht="15">
      <c r="A296" s="202"/>
      <c r="B296" s="166"/>
      <c r="C296" s="166"/>
      <c r="D296" s="166"/>
      <c r="E296" s="170"/>
      <c r="F296" s="170"/>
      <c r="G296" s="170"/>
      <c r="H296" s="172"/>
      <c r="I296" s="170"/>
      <c r="J296" s="172"/>
      <c r="K296" s="170"/>
      <c r="L296" s="170"/>
      <c r="M296" s="172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  <c r="AA296" s="170"/>
      <c r="AB296" s="170"/>
      <c r="AC296" s="170"/>
      <c r="AD296" s="170"/>
      <c r="AE296" s="170"/>
      <c r="AF296" s="170"/>
      <c r="AG296" s="170"/>
      <c r="AH296" s="170"/>
      <c r="AI296" s="170"/>
      <c r="AJ296" s="172"/>
      <c r="AK296" s="203"/>
    </row>
    <row r="297" spans="1:37" ht="15">
      <c r="A297" s="202"/>
      <c r="B297" s="166"/>
      <c r="C297" s="166"/>
      <c r="D297" s="166"/>
      <c r="E297" s="170"/>
      <c r="F297" s="170"/>
      <c r="G297" s="170"/>
      <c r="H297" s="172"/>
      <c r="I297" s="170"/>
      <c r="J297" s="172"/>
      <c r="K297" s="170"/>
      <c r="L297" s="170"/>
      <c r="M297" s="172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  <c r="AF297" s="170"/>
      <c r="AG297" s="170"/>
      <c r="AH297" s="170"/>
      <c r="AI297" s="170"/>
      <c r="AJ297" s="172"/>
      <c r="AK297" s="203"/>
    </row>
    <row r="298" spans="1:37" ht="15">
      <c r="A298" s="202"/>
      <c r="B298" s="166"/>
      <c r="C298" s="166"/>
      <c r="D298" s="166"/>
      <c r="E298" s="170"/>
      <c r="F298" s="170"/>
      <c r="G298" s="170"/>
      <c r="H298" s="172"/>
      <c r="I298" s="170"/>
      <c r="J298" s="172"/>
      <c r="K298" s="170"/>
      <c r="L298" s="170"/>
      <c r="M298" s="172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70"/>
      <c r="AA298" s="170"/>
      <c r="AB298" s="170"/>
      <c r="AC298" s="170"/>
      <c r="AD298" s="170"/>
      <c r="AE298" s="170"/>
      <c r="AF298" s="170"/>
      <c r="AG298" s="170"/>
      <c r="AH298" s="170"/>
      <c r="AI298" s="170"/>
      <c r="AJ298" s="172"/>
      <c r="AK298" s="203"/>
    </row>
    <row r="299" spans="1:37" ht="15">
      <c r="A299" s="202"/>
      <c r="B299" s="166"/>
      <c r="C299" s="166"/>
      <c r="D299" s="166"/>
      <c r="E299" s="170"/>
      <c r="F299" s="170"/>
      <c r="G299" s="170"/>
      <c r="H299" s="172"/>
      <c r="I299" s="170"/>
      <c r="J299" s="172"/>
      <c r="K299" s="170"/>
      <c r="L299" s="170"/>
      <c r="M299" s="172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  <c r="AA299" s="170"/>
      <c r="AB299" s="170"/>
      <c r="AC299" s="170"/>
      <c r="AD299" s="170"/>
      <c r="AE299" s="170"/>
      <c r="AF299" s="170"/>
      <c r="AG299" s="170"/>
      <c r="AH299" s="170"/>
      <c r="AI299" s="170"/>
      <c r="AJ299" s="172"/>
      <c r="AK299" s="203"/>
    </row>
    <row r="300" spans="1:37" ht="15">
      <c r="A300" s="202"/>
      <c r="B300" s="166"/>
      <c r="C300" s="166"/>
      <c r="D300" s="166"/>
      <c r="E300" s="170"/>
      <c r="F300" s="170"/>
      <c r="G300" s="170"/>
      <c r="H300" s="172"/>
      <c r="I300" s="170"/>
      <c r="J300" s="172"/>
      <c r="K300" s="170"/>
      <c r="L300" s="170"/>
      <c r="M300" s="172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F300" s="170"/>
      <c r="AG300" s="170"/>
      <c r="AH300" s="170"/>
      <c r="AI300" s="170"/>
      <c r="AJ300" s="172"/>
      <c r="AK300" s="203"/>
    </row>
    <row r="301" spans="1:37" ht="15">
      <c r="A301" s="202"/>
      <c r="B301" s="166"/>
      <c r="C301" s="166"/>
      <c r="D301" s="166"/>
      <c r="E301" s="170"/>
      <c r="F301" s="170"/>
      <c r="G301" s="170"/>
      <c r="H301" s="172"/>
      <c r="I301" s="170"/>
      <c r="J301" s="172"/>
      <c r="K301" s="170"/>
      <c r="L301" s="170"/>
      <c r="M301" s="172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F301" s="170"/>
      <c r="AG301" s="170"/>
      <c r="AH301" s="170"/>
      <c r="AI301" s="170"/>
      <c r="AJ301" s="172"/>
      <c r="AK301" s="203"/>
    </row>
    <row r="302" spans="1:37" ht="15">
      <c r="A302" s="202"/>
      <c r="B302" s="166"/>
      <c r="C302" s="166"/>
      <c r="D302" s="166"/>
      <c r="E302" s="170"/>
      <c r="F302" s="170"/>
      <c r="G302" s="170"/>
      <c r="H302" s="172"/>
      <c r="I302" s="170"/>
      <c r="J302" s="172"/>
      <c r="K302" s="170"/>
      <c r="L302" s="170"/>
      <c r="M302" s="172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2"/>
      <c r="AK302" s="203"/>
    </row>
    <row r="303" spans="1:37" ht="15">
      <c r="A303" s="202"/>
      <c r="B303" s="166"/>
      <c r="C303" s="166"/>
      <c r="D303" s="166"/>
      <c r="E303" s="170"/>
      <c r="F303" s="170"/>
      <c r="G303" s="170"/>
      <c r="H303" s="172"/>
      <c r="I303" s="170"/>
      <c r="J303" s="172"/>
      <c r="K303" s="170"/>
      <c r="L303" s="170"/>
      <c r="M303" s="172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0"/>
      <c r="Y303" s="170"/>
      <c r="Z303" s="170"/>
      <c r="AA303" s="170"/>
      <c r="AB303" s="170"/>
      <c r="AC303" s="170"/>
      <c r="AD303" s="170"/>
      <c r="AE303" s="170"/>
      <c r="AF303" s="170"/>
      <c r="AG303" s="170"/>
      <c r="AH303" s="170"/>
      <c r="AI303" s="170"/>
      <c r="AJ303" s="172"/>
      <c r="AK303" s="203"/>
    </row>
    <row r="304" spans="1:37" ht="15">
      <c r="A304" s="202"/>
      <c r="B304" s="166"/>
      <c r="C304" s="166"/>
      <c r="D304" s="166"/>
      <c r="E304" s="170"/>
      <c r="F304" s="170"/>
      <c r="G304" s="170"/>
      <c r="H304" s="172"/>
      <c r="I304" s="170"/>
      <c r="J304" s="172"/>
      <c r="K304" s="170"/>
      <c r="L304" s="170"/>
      <c r="M304" s="172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  <c r="AA304" s="170"/>
      <c r="AB304" s="170"/>
      <c r="AC304" s="170"/>
      <c r="AD304" s="170"/>
      <c r="AE304" s="170"/>
      <c r="AF304" s="170"/>
      <c r="AG304" s="170"/>
      <c r="AH304" s="170"/>
      <c r="AI304" s="170"/>
      <c r="AJ304" s="172"/>
      <c r="AK304" s="203"/>
    </row>
    <row r="305" spans="1:37" ht="15">
      <c r="A305" s="202"/>
      <c r="B305" s="166"/>
      <c r="C305" s="166"/>
      <c r="D305" s="166"/>
      <c r="E305" s="170"/>
      <c r="F305" s="170"/>
      <c r="G305" s="170"/>
      <c r="H305" s="172"/>
      <c r="I305" s="170"/>
      <c r="J305" s="172"/>
      <c r="K305" s="170"/>
      <c r="L305" s="170"/>
      <c r="M305" s="172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  <c r="AA305" s="170"/>
      <c r="AB305" s="170"/>
      <c r="AC305" s="170"/>
      <c r="AD305" s="170"/>
      <c r="AE305" s="170"/>
      <c r="AF305" s="170"/>
      <c r="AG305" s="170"/>
      <c r="AH305" s="170"/>
      <c r="AI305" s="170"/>
      <c r="AJ305" s="172"/>
      <c r="AK305" s="203"/>
    </row>
    <row r="306" spans="1:37" ht="15">
      <c r="A306" s="202"/>
      <c r="B306" s="166"/>
      <c r="C306" s="166"/>
      <c r="D306" s="166"/>
      <c r="E306" s="170"/>
      <c r="F306" s="170"/>
      <c r="G306" s="170"/>
      <c r="H306" s="172"/>
      <c r="I306" s="170"/>
      <c r="J306" s="172"/>
      <c r="K306" s="170"/>
      <c r="L306" s="170"/>
      <c r="M306" s="172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F306" s="170"/>
      <c r="AG306" s="170"/>
      <c r="AH306" s="170"/>
      <c r="AI306" s="170"/>
      <c r="AJ306" s="172"/>
      <c r="AK306" s="203"/>
    </row>
    <row r="307" spans="1:37" ht="15">
      <c r="A307" s="202"/>
      <c r="B307" s="166"/>
      <c r="C307" s="166"/>
      <c r="D307" s="166"/>
      <c r="E307" s="170"/>
      <c r="F307" s="170"/>
      <c r="G307" s="170"/>
      <c r="H307" s="172"/>
      <c r="I307" s="170"/>
      <c r="J307" s="172"/>
      <c r="K307" s="170"/>
      <c r="L307" s="170"/>
      <c r="M307" s="172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  <c r="AA307" s="170"/>
      <c r="AB307" s="170"/>
      <c r="AC307" s="170"/>
      <c r="AD307" s="170"/>
      <c r="AE307" s="170"/>
      <c r="AF307" s="170"/>
      <c r="AG307" s="170"/>
      <c r="AH307" s="170"/>
      <c r="AI307" s="170"/>
      <c r="AJ307" s="172"/>
      <c r="AK307" s="203"/>
    </row>
    <row r="308" spans="1:37" ht="15">
      <c r="A308" s="202"/>
      <c r="B308" s="166"/>
      <c r="C308" s="166"/>
      <c r="D308" s="166"/>
      <c r="E308" s="170"/>
      <c r="F308" s="170"/>
      <c r="G308" s="170"/>
      <c r="H308" s="172"/>
      <c r="I308" s="170"/>
      <c r="J308" s="172"/>
      <c r="K308" s="170"/>
      <c r="L308" s="170"/>
      <c r="M308" s="172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  <c r="AA308" s="170"/>
      <c r="AB308" s="170"/>
      <c r="AC308" s="170"/>
      <c r="AD308" s="170"/>
      <c r="AE308" s="170"/>
      <c r="AF308" s="170"/>
      <c r="AG308" s="170"/>
      <c r="AH308" s="170"/>
      <c r="AI308" s="170"/>
      <c r="AJ308" s="172"/>
      <c r="AK308" s="203"/>
    </row>
    <row r="309" spans="1:37" ht="15">
      <c r="A309" s="202"/>
      <c r="B309" s="166"/>
      <c r="C309" s="166"/>
      <c r="D309" s="166"/>
      <c r="E309" s="170"/>
      <c r="F309" s="170"/>
      <c r="G309" s="170"/>
      <c r="H309" s="172"/>
      <c r="I309" s="170"/>
      <c r="J309" s="172"/>
      <c r="K309" s="170"/>
      <c r="L309" s="170"/>
      <c r="M309" s="172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70"/>
      <c r="AE309" s="170"/>
      <c r="AF309" s="170"/>
      <c r="AG309" s="170"/>
      <c r="AH309" s="170"/>
      <c r="AI309" s="170"/>
      <c r="AJ309" s="172"/>
      <c r="AK309" s="203"/>
    </row>
    <row r="310" spans="1:37" ht="15">
      <c r="A310" s="202"/>
      <c r="B310" s="166"/>
      <c r="C310" s="166"/>
      <c r="D310" s="166"/>
      <c r="E310" s="170"/>
      <c r="F310" s="170"/>
      <c r="G310" s="170"/>
      <c r="H310" s="172"/>
      <c r="I310" s="170"/>
      <c r="J310" s="172"/>
      <c r="K310" s="170"/>
      <c r="L310" s="170"/>
      <c r="M310" s="172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0"/>
      <c r="Y310" s="170"/>
      <c r="Z310" s="170"/>
      <c r="AA310" s="170"/>
      <c r="AB310" s="170"/>
      <c r="AC310" s="170"/>
      <c r="AD310" s="170"/>
      <c r="AE310" s="170"/>
      <c r="AF310" s="170"/>
      <c r="AG310" s="170"/>
      <c r="AH310" s="170"/>
      <c r="AI310" s="170"/>
      <c r="AJ310" s="172"/>
      <c r="AK310" s="203"/>
    </row>
    <row r="311" spans="1:37" ht="15">
      <c r="A311" s="202"/>
      <c r="B311" s="166"/>
      <c r="C311" s="166"/>
      <c r="D311" s="166"/>
      <c r="E311" s="170"/>
      <c r="F311" s="170"/>
      <c r="G311" s="170"/>
      <c r="H311" s="172"/>
      <c r="I311" s="170"/>
      <c r="J311" s="172"/>
      <c r="K311" s="170"/>
      <c r="L311" s="170"/>
      <c r="M311" s="172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  <c r="AA311" s="170"/>
      <c r="AB311" s="170"/>
      <c r="AC311" s="170"/>
      <c r="AD311" s="170"/>
      <c r="AE311" s="170"/>
      <c r="AF311" s="170"/>
      <c r="AG311" s="170"/>
      <c r="AH311" s="170"/>
      <c r="AI311" s="170"/>
      <c r="AJ311" s="172"/>
      <c r="AK311" s="203"/>
    </row>
    <row r="312" spans="1:37" ht="15">
      <c r="A312" s="202"/>
      <c r="B312" s="166"/>
      <c r="C312" s="166"/>
      <c r="D312" s="166"/>
      <c r="E312" s="170"/>
      <c r="F312" s="170"/>
      <c r="G312" s="170"/>
      <c r="H312" s="172"/>
      <c r="I312" s="170"/>
      <c r="J312" s="172"/>
      <c r="K312" s="170"/>
      <c r="L312" s="170"/>
      <c r="M312" s="172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  <c r="AA312" s="170"/>
      <c r="AB312" s="170"/>
      <c r="AC312" s="170"/>
      <c r="AD312" s="170"/>
      <c r="AE312" s="170"/>
      <c r="AF312" s="170"/>
      <c r="AG312" s="170"/>
      <c r="AH312" s="170"/>
      <c r="AI312" s="170"/>
      <c r="AJ312" s="172"/>
      <c r="AK312" s="203"/>
    </row>
    <row r="313" spans="1:37" ht="15">
      <c r="A313" s="202"/>
      <c r="B313" s="166"/>
      <c r="C313" s="166"/>
      <c r="D313" s="166"/>
      <c r="E313" s="170"/>
      <c r="F313" s="170"/>
      <c r="G313" s="170"/>
      <c r="H313" s="172"/>
      <c r="I313" s="170"/>
      <c r="J313" s="172"/>
      <c r="K313" s="170"/>
      <c r="L313" s="170"/>
      <c r="M313" s="172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0"/>
      <c r="Y313" s="170"/>
      <c r="Z313" s="170"/>
      <c r="AA313" s="170"/>
      <c r="AB313" s="170"/>
      <c r="AC313" s="170"/>
      <c r="AD313" s="170"/>
      <c r="AE313" s="170"/>
      <c r="AF313" s="170"/>
      <c r="AG313" s="170"/>
      <c r="AH313" s="170"/>
      <c r="AI313" s="170"/>
      <c r="AJ313" s="172"/>
      <c r="AK313" s="203"/>
    </row>
    <row r="314" spans="1:37" ht="15">
      <c r="A314" s="202"/>
      <c r="B314" s="166"/>
      <c r="C314" s="166"/>
      <c r="D314" s="166"/>
      <c r="E314" s="170"/>
      <c r="F314" s="170"/>
      <c r="G314" s="170"/>
      <c r="H314" s="172"/>
      <c r="I314" s="170"/>
      <c r="J314" s="172"/>
      <c r="K314" s="170"/>
      <c r="L314" s="170"/>
      <c r="M314" s="172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  <c r="AA314" s="170"/>
      <c r="AB314" s="170"/>
      <c r="AC314" s="170"/>
      <c r="AD314" s="170"/>
      <c r="AE314" s="170"/>
      <c r="AF314" s="170"/>
      <c r="AG314" s="170"/>
      <c r="AH314" s="170"/>
      <c r="AI314" s="170"/>
      <c r="AJ314" s="172"/>
      <c r="AK314" s="203"/>
    </row>
    <row r="315" spans="1:37" ht="15">
      <c r="A315" s="202"/>
      <c r="B315" s="166"/>
      <c r="C315" s="166"/>
      <c r="D315" s="166"/>
      <c r="E315" s="170"/>
      <c r="F315" s="170"/>
      <c r="G315" s="170"/>
      <c r="H315" s="172"/>
      <c r="I315" s="170"/>
      <c r="J315" s="172"/>
      <c r="K315" s="170"/>
      <c r="L315" s="170"/>
      <c r="M315" s="172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  <c r="AB315" s="170"/>
      <c r="AC315" s="170"/>
      <c r="AD315" s="170"/>
      <c r="AE315" s="170"/>
      <c r="AF315" s="170"/>
      <c r="AG315" s="170"/>
      <c r="AH315" s="170"/>
      <c r="AI315" s="170"/>
      <c r="AJ315" s="172"/>
      <c r="AK315" s="203"/>
    </row>
    <row r="316" spans="1:37" ht="15">
      <c r="A316" s="202"/>
      <c r="B316" s="166"/>
      <c r="C316" s="166"/>
      <c r="D316" s="166"/>
      <c r="E316" s="170"/>
      <c r="F316" s="170"/>
      <c r="G316" s="170"/>
      <c r="H316" s="172"/>
      <c r="I316" s="170"/>
      <c r="J316" s="172"/>
      <c r="K316" s="170"/>
      <c r="L316" s="170"/>
      <c r="M316" s="172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70"/>
      <c r="AE316" s="170"/>
      <c r="AF316" s="170"/>
      <c r="AG316" s="170"/>
      <c r="AH316" s="170"/>
      <c r="AI316" s="170"/>
      <c r="AJ316" s="172"/>
      <c r="AK316" s="203"/>
    </row>
    <row r="317" spans="1:37" ht="15">
      <c r="A317" s="202"/>
      <c r="B317" s="166"/>
      <c r="C317" s="166"/>
      <c r="D317" s="166"/>
      <c r="E317" s="170"/>
      <c r="F317" s="170"/>
      <c r="G317" s="170"/>
      <c r="H317" s="172"/>
      <c r="I317" s="170"/>
      <c r="J317" s="172"/>
      <c r="K317" s="170"/>
      <c r="L317" s="170"/>
      <c r="M317" s="172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70"/>
      <c r="AB317" s="170"/>
      <c r="AC317" s="170"/>
      <c r="AD317" s="170"/>
      <c r="AE317" s="170"/>
      <c r="AF317" s="170"/>
      <c r="AG317" s="170"/>
      <c r="AH317" s="170"/>
      <c r="AI317" s="170"/>
      <c r="AJ317" s="172"/>
      <c r="AK317" s="203"/>
    </row>
    <row r="318" spans="1:37" ht="15">
      <c r="A318" s="202"/>
      <c r="B318" s="166"/>
      <c r="C318" s="166"/>
      <c r="D318" s="166"/>
      <c r="E318" s="170"/>
      <c r="F318" s="170"/>
      <c r="G318" s="170"/>
      <c r="H318" s="172"/>
      <c r="I318" s="170"/>
      <c r="J318" s="172"/>
      <c r="K318" s="170"/>
      <c r="L318" s="170"/>
      <c r="M318" s="172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70"/>
      <c r="AA318" s="170"/>
      <c r="AB318" s="170"/>
      <c r="AC318" s="170"/>
      <c r="AD318" s="170"/>
      <c r="AE318" s="170"/>
      <c r="AF318" s="170"/>
      <c r="AG318" s="170"/>
      <c r="AH318" s="170"/>
      <c r="AI318" s="170"/>
      <c r="AJ318" s="172"/>
      <c r="AK318" s="203"/>
    </row>
    <row r="319" spans="1:37" ht="15">
      <c r="A319" s="202"/>
      <c r="B319" s="166"/>
      <c r="C319" s="166"/>
      <c r="D319" s="166"/>
      <c r="E319" s="170"/>
      <c r="F319" s="170"/>
      <c r="G319" s="170"/>
      <c r="H319" s="172"/>
      <c r="I319" s="170"/>
      <c r="J319" s="172"/>
      <c r="K319" s="170"/>
      <c r="L319" s="170"/>
      <c r="M319" s="172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70"/>
      <c r="AC319" s="170"/>
      <c r="AD319" s="170"/>
      <c r="AE319" s="170"/>
      <c r="AF319" s="170"/>
      <c r="AG319" s="170"/>
      <c r="AH319" s="170"/>
      <c r="AI319" s="170"/>
      <c r="AJ319" s="172"/>
      <c r="AK319" s="203"/>
    </row>
    <row r="320" spans="1:37" ht="15">
      <c r="A320" s="202"/>
      <c r="B320" s="166"/>
      <c r="C320" s="166"/>
      <c r="D320" s="166"/>
      <c r="E320" s="170"/>
      <c r="F320" s="170"/>
      <c r="G320" s="170"/>
      <c r="H320" s="172"/>
      <c r="I320" s="170"/>
      <c r="J320" s="172"/>
      <c r="K320" s="170"/>
      <c r="L320" s="170"/>
      <c r="M320" s="172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  <c r="AA320" s="170"/>
      <c r="AB320" s="170"/>
      <c r="AC320" s="170"/>
      <c r="AD320" s="170"/>
      <c r="AE320" s="170"/>
      <c r="AF320" s="170"/>
      <c r="AG320" s="170"/>
      <c r="AH320" s="170"/>
      <c r="AI320" s="170"/>
      <c r="AJ320" s="172"/>
      <c r="AK320" s="203"/>
    </row>
    <row r="321" spans="1:37" ht="15">
      <c r="A321" s="202"/>
      <c r="B321" s="166"/>
      <c r="C321" s="166"/>
      <c r="D321" s="166"/>
      <c r="E321" s="170"/>
      <c r="F321" s="170"/>
      <c r="G321" s="170"/>
      <c r="H321" s="172"/>
      <c r="I321" s="170"/>
      <c r="J321" s="172"/>
      <c r="K321" s="170"/>
      <c r="L321" s="170"/>
      <c r="M321" s="172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70"/>
      <c r="AA321" s="170"/>
      <c r="AB321" s="170"/>
      <c r="AC321" s="170"/>
      <c r="AD321" s="170"/>
      <c r="AE321" s="170"/>
      <c r="AF321" s="170"/>
      <c r="AG321" s="170"/>
      <c r="AH321" s="170"/>
      <c r="AI321" s="170"/>
      <c r="AJ321" s="172"/>
      <c r="AK321" s="203"/>
    </row>
    <row r="322" spans="1:37" ht="15">
      <c r="A322" s="202"/>
      <c r="B322" s="166"/>
      <c r="C322" s="166"/>
      <c r="D322" s="166"/>
      <c r="E322" s="170"/>
      <c r="F322" s="170"/>
      <c r="G322" s="170"/>
      <c r="H322" s="172"/>
      <c r="I322" s="170"/>
      <c r="J322" s="172"/>
      <c r="K322" s="170"/>
      <c r="L322" s="170"/>
      <c r="M322" s="172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70"/>
      <c r="Y322" s="170"/>
      <c r="Z322" s="170"/>
      <c r="AA322" s="170"/>
      <c r="AB322" s="170"/>
      <c r="AC322" s="170"/>
      <c r="AD322" s="170"/>
      <c r="AE322" s="170"/>
      <c r="AF322" s="170"/>
      <c r="AG322" s="170"/>
      <c r="AH322" s="170"/>
      <c r="AI322" s="170"/>
      <c r="AJ322" s="172"/>
      <c r="AK322" s="203"/>
    </row>
    <row r="323" spans="1:37" ht="15">
      <c r="A323" s="202"/>
      <c r="B323" s="166"/>
      <c r="C323" s="166"/>
      <c r="D323" s="166"/>
      <c r="E323" s="170"/>
      <c r="F323" s="170"/>
      <c r="G323" s="170"/>
      <c r="H323" s="172"/>
      <c r="I323" s="170"/>
      <c r="J323" s="172"/>
      <c r="K323" s="170"/>
      <c r="L323" s="170"/>
      <c r="M323" s="172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70"/>
      <c r="AA323" s="170"/>
      <c r="AB323" s="170"/>
      <c r="AC323" s="170"/>
      <c r="AD323" s="170"/>
      <c r="AE323" s="170"/>
      <c r="AF323" s="170"/>
      <c r="AG323" s="170"/>
      <c r="AH323" s="170"/>
      <c r="AI323" s="170"/>
      <c r="AJ323" s="172"/>
      <c r="AK323" s="203"/>
    </row>
    <row r="324" spans="1:37" ht="15">
      <c r="A324" s="202"/>
      <c r="B324" s="166"/>
      <c r="C324" s="166"/>
      <c r="D324" s="166"/>
      <c r="E324" s="170"/>
      <c r="F324" s="170"/>
      <c r="G324" s="170"/>
      <c r="H324" s="172"/>
      <c r="I324" s="170"/>
      <c r="J324" s="172"/>
      <c r="K324" s="170"/>
      <c r="L324" s="170"/>
      <c r="M324" s="172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  <c r="AA324" s="170"/>
      <c r="AB324" s="170"/>
      <c r="AC324" s="170"/>
      <c r="AD324" s="170"/>
      <c r="AE324" s="170"/>
      <c r="AF324" s="170"/>
      <c r="AG324" s="170"/>
      <c r="AH324" s="170"/>
      <c r="AI324" s="170"/>
      <c r="AJ324" s="172"/>
      <c r="AK324" s="203"/>
    </row>
    <row r="325" spans="1:37" ht="15">
      <c r="A325" s="202"/>
      <c r="B325" s="166"/>
      <c r="C325" s="166"/>
      <c r="D325" s="166"/>
      <c r="E325" s="170"/>
      <c r="F325" s="170"/>
      <c r="G325" s="170"/>
      <c r="H325" s="172"/>
      <c r="I325" s="170"/>
      <c r="J325" s="172"/>
      <c r="K325" s="170"/>
      <c r="L325" s="170"/>
      <c r="M325" s="172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  <c r="AB325" s="170"/>
      <c r="AC325" s="170"/>
      <c r="AD325" s="170"/>
      <c r="AE325" s="170"/>
      <c r="AF325" s="170"/>
      <c r="AG325" s="170"/>
      <c r="AH325" s="170"/>
      <c r="AI325" s="170"/>
      <c r="AJ325" s="172"/>
      <c r="AK325" s="203"/>
    </row>
    <row r="326" spans="1:37" ht="15">
      <c r="A326" s="202"/>
      <c r="B326" s="166"/>
      <c r="C326" s="166"/>
      <c r="D326" s="166"/>
      <c r="E326" s="170"/>
      <c r="F326" s="170"/>
      <c r="G326" s="170"/>
      <c r="H326" s="172"/>
      <c r="I326" s="170"/>
      <c r="J326" s="172"/>
      <c r="K326" s="170"/>
      <c r="L326" s="170"/>
      <c r="M326" s="172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  <c r="AA326" s="170"/>
      <c r="AB326" s="170"/>
      <c r="AC326" s="170"/>
      <c r="AD326" s="170"/>
      <c r="AE326" s="170"/>
      <c r="AF326" s="170"/>
      <c r="AG326" s="170"/>
      <c r="AH326" s="170"/>
      <c r="AI326" s="170"/>
      <c r="AJ326" s="172"/>
      <c r="AK326" s="203"/>
    </row>
    <row r="327" spans="1:37" ht="15">
      <c r="A327" s="202"/>
      <c r="B327" s="166"/>
      <c r="C327" s="166"/>
      <c r="D327" s="166"/>
      <c r="E327" s="170"/>
      <c r="F327" s="170"/>
      <c r="G327" s="170"/>
      <c r="H327" s="172"/>
      <c r="I327" s="170"/>
      <c r="J327" s="172"/>
      <c r="K327" s="170"/>
      <c r="L327" s="170"/>
      <c r="M327" s="172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70"/>
      <c r="AA327" s="170"/>
      <c r="AB327" s="170"/>
      <c r="AC327" s="170"/>
      <c r="AD327" s="170"/>
      <c r="AE327" s="170"/>
      <c r="AF327" s="170"/>
      <c r="AG327" s="170"/>
      <c r="AH327" s="170"/>
      <c r="AI327" s="170"/>
      <c r="AJ327" s="172"/>
      <c r="AK327" s="203"/>
    </row>
    <row r="328" spans="1:37" ht="15">
      <c r="A328" s="202"/>
      <c r="B328" s="166"/>
      <c r="C328" s="166"/>
      <c r="D328" s="166"/>
      <c r="E328" s="170"/>
      <c r="F328" s="170"/>
      <c r="G328" s="170"/>
      <c r="H328" s="172"/>
      <c r="I328" s="170"/>
      <c r="J328" s="172"/>
      <c r="K328" s="170"/>
      <c r="L328" s="170"/>
      <c r="M328" s="172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  <c r="X328" s="170"/>
      <c r="Y328" s="170"/>
      <c r="Z328" s="170"/>
      <c r="AA328" s="170"/>
      <c r="AB328" s="170"/>
      <c r="AC328" s="170"/>
      <c r="AD328" s="170"/>
      <c r="AE328" s="170"/>
      <c r="AF328" s="170"/>
      <c r="AG328" s="170"/>
      <c r="AH328" s="170"/>
      <c r="AI328" s="170"/>
      <c r="AJ328" s="172"/>
      <c r="AK328" s="203"/>
    </row>
    <row r="329" spans="1:37" ht="15">
      <c r="A329" s="202"/>
      <c r="B329" s="166"/>
      <c r="C329" s="166"/>
      <c r="D329" s="166"/>
      <c r="E329" s="170"/>
      <c r="F329" s="170"/>
      <c r="G329" s="170"/>
      <c r="H329" s="172"/>
      <c r="I329" s="170"/>
      <c r="J329" s="172"/>
      <c r="K329" s="170"/>
      <c r="L329" s="170"/>
      <c r="M329" s="172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70"/>
      <c r="AA329" s="170"/>
      <c r="AB329" s="170"/>
      <c r="AC329" s="170"/>
      <c r="AD329" s="170"/>
      <c r="AE329" s="170"/>
      <c r="AF329" s="170"/>
      <c r="AG329" s="170"/>
      <c r="AH329" s="170"/>
      <c r="AI329" s="170"/>
      <c r="AJ329" s="172"/>
      <c r="AK329" s="203"/>
    </row>
    <row r="330" spans="1:37" ht="15">
      <c r="A330" s="202"/>
      <c r="B330" s="166"/>
      <c r="C330" s="166"/>
      <c r="D330" s="166"/>
      <c r="E330" s="170"/>
      <c r="F330" s="170"/>
      <c r="G330" s="170"/>
      <c r="H330" s="172"/>
      <c r="I330" s="170"/>
      <c r="J330" s="172"/>
      <c r="K330" s="170"/>
      <c r="L330" s="170"/>
      <c r="M330" s="172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70"/>
      <c r="AA330" s="170"/>
      <c r="AB330" s="170"/>
      <c r="AC330" s="170"/>
      <c r="AD330" s="170"/>
      <c r="AE330" s="170"/>
      <c r="AF330" s="170"/>
      <c r="AG330" s="170"/>
      <c r="AH330" s="170"/>
      <c r="AI330" s="170"/>
      <c r="AJ330" s="172"/>
      <c r="AK330" s="203"/>
    </row>
    <row r="331" spans="1:37" ht="15">
      <c r="A331" s="202"/>
      <c r="B331" s="166"/>
      <c r="C331" s="166"/>
      <c r="D331" s="166"/>
      <c r="E331" s="170"/>
      <c r="F331" s="170"/>
      <c r="G331" s="170"/>
      <c r="H331" s="172"/>
      <c r="I331" s="170"/>
      <c r="J331" s="172"/>
      <c r="K331" s="170"/>
      <c r="L331" s="170"/>
      <c r="M331" s="172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  <c r="AA331" s="170"/>
      <c r="AB331" s="170"/>
      <c r="AC331" s="170"/>
      <c r="AD331" s="170"/>
      <c r="AE331" s="170"/>
      <c r="AF331" s="170"/>
      <c r="AG331" s="170"/>
      <c r="AH331" s="170"/>
      <c r="AI331" s="170"/>
      <c r="AJ331" s="172"/>
      <c r="AK331" s="203"/>
    </row>
    <row r="332" spans="1:37" ht="15">
      <c r="A332" s="202"/>
      <c r="B332" s="166"/>
      <c r="C332" s="166"/>
      <c r="D332" s="166"/>
      <c r="E332" s="170"/>
      <c r="F332" s="170"/>
      <c r="G332" s="170"/>
      <c r="H332" s="172"/>
      <c r="I332" s="170"/>
      <c r="J332" s="172"/>
      <c r="K332" s="170"/>
      <c r="L332" s="170"/>
      <c r="M332" s="172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70"/>
      <c r="AA332" s="170"/>
      <c r="AB332" s="170"/>
      <c r="AC332" s="170"/>
      <c r="AD332" s="170"/>
      <c r="AE332" s="170"/>
      <c r="AF332" s="170"/>
      <c r="AG332" s="170"/>
      <c r="AH332" s="170"/>
      <c r="AI332" s="170"/>
      <c r="AJ332" s="172"/>
      <c r="AK332" s="203"/>
    </row>
    <row r="333" spans="1:37" ht="15">
      <c r="A333" s="202"/>
      <c r="B333" s="166"/>
      <c r="C333" s="166"/>
      <c r="D333" s="166"/>
      <c r="E333" s="170"/>
      <c r="F333" s="170"/>
      <c r="G333" s="170"/>
      <c r="H333" s="172"/>
      <c r="I333" s="170"/>
      <c r="J333" s="172"/>
      <c r="K333" s="170"/>
      <c r="L333" s="170"/>
      <c r="M333" s="172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70"/>
      <c r="AA333" s="170"/>
      <c r="AB333" s="170"/>
      <c r="AC333" s="170"/>
      <c r="AD333" s="170"/>
      <c r="AE333" s="170"/>
      <c r="AF333" s="170"/>
      <c r="AG333" s="170"/>
      <c r="AH333" s="170"/>
      <c r="AI333" s="170"/>
      <c r="AJ333" s="172"/>
      <c r="AK333" s="203"/>
    </row>
    <row r="334" spans="1:37" ht="15">
      <c r="A334" s="202"/>
      <c r="B334" s="166"/>
      <c r="C334" s="166"/>
      <c r="D334" s="166"/>
      <c r="E334" s="170"/>
      <c r="F334" s="170"/>
      <c r="G334" s="170"/>
      <c r="H334" s="172"/>
      <c r="I334" s="170"/>
      <c r="J334" s="172"/>
      <c r="K334" s="170"/>
      <c r="L334" s="170"/>
      <c r="M334" s="172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0"/>
      <c r="Y334" s="170"/>
      <c r="Z334" s="170"/>
      <c r="AA334" s="170"/>
      <c r="AB334" s="170"/>
      <c r="AC334" s="170"/>
      <c r="AD334" s="170"/>
      <c r="AE334" s="170"/>
      <c r="AF334" s="170"/>
      <c r="AG334" s="170"/>
      <c r="AH334" s="170"/>
      <c r="AI334" s="170"/>
      <c r="AJ334" s="172"/>
      <c r="AK334" s="203"/>
    </row>
    <row r="335" spans="1:37" ht="15">
      <c r="A335" s="202"/>
      <c r="B335" s="166"/>
      <c r="C335" s="166"/>
      <c r="D335" s="166"/>
      <c r="E335" s="170"/>
      <c r="F335" s="170"/>
      <c r="G335" s="170"/>
      <c r="H335" s="172"/>
      <c r="I335" s="170"/>
      <c r="J335" s="172"/>
      <c r="K335" s="170"/>
      <c r="L335" s="170"/>
      <c r="M335" s="172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70"/>
      <c r="AA335" s="170"/>
      <c r="AB335" s="170"/>
      <c r="AC335" s="170"/>
      <c r="AD335" s="170"/>
      <c r="AE335" s="170"/>
      <c r="AF335" s="170"/>
      <c r="AG335" s="170"/>
      <c r="AH335" s="170"/>
      <c r="AI335" s="170"/>
      <c r="AJ335" s="172"/>
      <c r="AK335" s="203"/>
    </row>
    <row r="336" spans="1:37" ht="15">
      <c r="A336" s="202"/>
      <c r="B336" s="166"/>
      <c r="C336" s="166"/>
      <c r="D336" s="166"/>
      <c r="E336" s="170"/>
      <c r="F336" s="170"/>
      <c r="G336" s="170"/>
      <c r="H336" s="172"/>
      <c r="I336" s="170"/>
      <c r="J336" s="172"/>
      <c r="K336" s="170"/>
      <c r="L336" s="170"/>
      <c r="M336" s="172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70"/>
      <c r="AA336" s="170"/>
      <c r="AB336" s="170"/>
      <c r="AC336" s="170"/>
      <c r="AD336" s="170"/>
      <c r="AE336" s="170"/>
      <c r="AF336" s="170"/>
      <c r="AG336" s="170"/>
      <c r="AH336" s="170"/>
      <c r="AI336" s="170"/>
      <c r="AJ336" s="172"/>
      <c r="AK336" s="203"/>
    </row>
    <row r="337" spans="1:37" ht="15">
      <c r="A337" s="202"/>
      <c r="B337" s="166"/>
      <c r="C337" s="166"/>
      <c r="D337" s="166"/>
      <c r="E337" s="170"/>
      <c r="F337" s="170"/>
      <c r="G337" s="170"/>
      <c r="H337" s="172"/>
      <c r="I337" s="170"/>
      <c r="J337" s="172"/>
      <c r="K337" s="170"/>
      <c r="L337" s="170"/>
      <c r="M337" s="172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  <c r="AB337" s="170"/>
      <c r="AC337" s="170"/>
      <c r="AD337" s="170"/>
      <c r="AE337" s="170"/>
      <c r="AF337" s="170"/>
      <c r="AG337" s="170"/>
      <c r="AH337" s="170"/>
      <c r="AI337" s="170"/>
      <c r="AJ337" s="172"/>
      <c r="AK337" s="203"/>
    </row>
    <row r="338" spans="1:37" ht="15">
      <c r="A338" s="202"/>
      <c r="B338" s="166"/>
      <c r="C338" s="166"/>
      <c r="D338" s="166"/>
      <c r="E338" s="170"/>
      <c r="F338" s="170"/>
      <c r="G338" s="170"/>
      <c r="H338" s="172"/>
      <c r="I338" s="170"/>
      <c r="J338" s="172"/>
      <c r="K338" s="170"/>
      <c r="L338" s="170"/>
      <c r="M338" s="172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172"/>
      <c r="AK338" s="203"/>
    </row>
    <row r="339" spans="1:37" ht="15">
      <c r="A339" s="202"/>
      <c r="B339" s="166"/>
      <c r="C339" s="166"/>
      <c r="D339" s="166"/>
      <c r="E339" s="170"/>
      <c r="F339" s="170"/>
      <c r="G339" s="170"/>
      <c r="H339" s="172"/>
      <c r="I339" s="170"/>
      <c r="J339" s="172"/>
      <c r="K339" s="170"/>
      <c r="L339" s="170"/>
      <c r="M339" s="172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  <c r="AA339" s="170"/>
      <c r="AB339" s="170"/>
      <c r="AC339" s="170"/>
      <c r="AD339" s="170"/>
      <c r="AE339" s="170"/>
      <c r="AF339" s="170"/>
      <c r="AG339" s="170"/>
      <c r="AH339" s="170"/>
      <c r="AI339" s="170"/>
      <c r="AJ339" s="172"/>
      <c r="AK339" s="203"/>
    </row>
    <row r="340" spans="1:37" ht="15">
      <c r="A340" s="202"/>
      <c r="B340" s="166"/>
      <c r="C340" s="166"/>
      <c r="D340" s="166"/>
      <c r="E340" s="170"/>
      <c r="F340" s="170"/>
      <c r="G340" s="170"/>
      <c r="H340" s="172"/>
      <c r="I340" s="170"/>
      <c r="J340" s="172"/>
      <c r="K340" s="170"/>
      <c r="L340" s="170"/>
      <c r="M340" s="172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70"/>
      <c r="AA340" s="170"/>
      <c r="AB340" s="170"/>
      <c r="AC340" s="170"/>
      <c r="AD340" s="170"/>
      <c r="AE340" s="170"/>
      <c r="AF340" s="170"/>
      <c r="AG340" s="170"/>
      <c r="AH340" s="170"/>
      <c r="AI340" s="170"/>
      <c r="AJ340" s="172"/>
      <c r="AK340" s="203"/>
    </row>
    <row r="341" spans="1:37" ht="15">
      <c r="A341" s="202"/>
      <c r="B341" s="166"/>
      <c r="C341" s="166"/>
      <c r="D341" s="166"/>
      <c r="E341" s="170"/>
      <c r="F341" s="170"/>
      <c r="G341" s="170"/>
      <c r="H341" s="172"/>
      <c r="I341" s="170"/>
      <c r="J341" s="172"/>
      <c r="K341" s="170"/>
      <c r="L341" s="170"/>
      <c r="M341" s="172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0"/>
      <c r="AA341" s="170"/>
      <c r="AB341" s="170"/>
      <c r="AC341" s="170"/>
      <c r="AD341" s="170"/>
      <c r="AE341" s="170"/>
      <c r="AF341" s="170"/>
      <c r="AG341" s="170"/>
      <c r="AH341" s="170"/>
      <c r="AI341" s="170"/>
      <c r="AJ341" s="172"/>
      <c r="AK341" s="203"/>
    </row>
    <row r="342" spans="1:37" ht="15">
      <c r="A342" s="202"/>
      <c r="B342" s="166"/>
      <c r="C342" s="166"/>
      <c r="D342" s="166"/>
      <c r="E342" s="170"/>
      <c r="F342" s="170"/>
      <c r="G342" s="170"/>
      <c r="H342" s="172"/>
      <c r="I342" s="170"/>
      <c r="J342" s="172"/>
      <c r="K342" s="170"/>
      <c r="L342" s="170"/>
      <c r="M342" s="172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0"/>
      <c r="Y342" s="170"/>
      <c r="Z342" s="170"/>
      <c r="AA342" s="170"/>
      <c r="AB342" s="170"/>
      <c r="AC342" s="170"/>
      <c r="AD342" s="170"/>
      <c r="AE342" s="170"/>
      <c r="AF342" s="170"/>
      <c r="AG342" s="170"/>
      <c r="AH342" s="170"/>
      <c r="AI342" s="170"/>
      <c r="AJ342" s="172"/>
      <c r="AK342" s="203"/>
    </row>
    <row r="343" spans="1:37" ht="15">
      <c r="A343" s="202"/>
      <c r="B343" s="166"/>
      <c r="C343" s="166"/>
      <c r="D343" s="166"/>
      <c r="E343" s="170"/>
      <c r="F343" s="170"/>
      <c r="G343" s="170"/>
      <c r="H343" s="172"/>
      <c r="I343" s="170"/>
      <c r="J343" s="172"/>
      <c r="K343" s="170"/>
      <c r="L343" s="170"/>
      <c r="M343" s="172"/>
      <c r="N343" s="170"/>
      <c r="O343" s="170"/>
      <c r="P343" s="170"/>
      <c r="Q343" s="170"/>
      <c r="R343" s="170"/>
      <c r="S343" s="170"/>
      <c r="T343" s="170"/>
      <c r="U343" s="170"/>
      <c r="V343" s="170"/>
      <c r="W343" s="170"/>
      <c r="X343" s="170"/>
      <c r="Y343" s="170"/>
      <c r="Z343" s="170"/>
      <c r="AA343" s="170"/>
      <c r="AB343" s="170"/>
      <c r="AC343" s="170"/>
      <c r="AD343" s="170"/>
      <c r="AE343" s="170"/>
      <c r="AF343" s="170"/>
      <c r="AG343" s="170"/>
      <c r="AH343" s="170"/>
      <c r="AI343" s="170"/>
      <c r="AJ343" s="172"/>
      <c r="AK343" s="203"/>
    </row>
    <row r="344" spans="1:37" ht="15">
      <c r="A344" s="202"/>
      <c r="B344" s="166"/>
      <c r="C344" s="166"/>
      <c r="D344" s="166"/>
      <c r="E344" s="170"/>
      <c r="F344" s="170"/>
      <c r="G344" s="170"/>
      <c r="H344" s="172"/>
      <c r="I344" s="170"/>
      <c r="J344" s="172"/>
      <c r="K344" s="170"/>
      <c r="L344" s="170"/>
      <c r="M344" s="172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  <c r="X344" s="170"/>
      <c r="Y344" s="170"/>
      <c r="Z344" s="170"/>
      <c r="AA344" s="170"/>
      <c r="AB344" s="170"/>
      <c r="AC344" s="170"/>
      <c r="AD344" s="170"/>
      <c r="AE344" s="170"/>
      <c r="AF344" s="170"/>
      <c r="AG344" s="170"/>
      <c r="AH344" s="170"/>
      <c r="AI344" s="170"/>
      <c r="AJ344" s="172"/>
      <c r="AK344" s="203"/>
    </row>
    <row r="345" spans="1:37" ht="15">
      <c r="A345" s="202"/>
      <c r="B345" s="166"/>
      <c r="C345" s="166"/>
      <c r="D345" s="166"/>
      <c r="E345" s="170"/>
      <c r="F345" s="170"/>
      <c r="G345" s="170"/>
      <c r="H345" s="172"/>
      <c r="I345" s="170"/>
      <c r="J345" s="172"/>
      <c r="K345" s="170"/>
      <c r="L345" s="170"/>
      <c r="M345" s="172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  <c r="AA345" s="170"/>
      <c r="AB345" s="170"/>
      <c r="AC345" s="170"/>
      <c r="AD345" s="170"/>
      <c r="AE345" s="170"/>
      <c r="AF345" s="170"/>
      <c r="AG345" s="170"/>
      <c r="AH345" s="170"/>
      <c r="AI345" s="170"/>
      <c r="AJ345" s="172"/>
      <c r="AK345" s="203"/>
    </row>
    <row r="346" spans="1:37" ht="15">
      <c r="A346" s="202"/>
      <c r="B346" s="166"/>
      <c r="C346" s="166"/>
      <c r="D346" s="166"/>
      <c r="E346" s="170"/>
      <c r="F346" s="170"/>
      <c r="G346" s="170"/>
      <c r="H346" s="172"/>
      <c r="I346" s="170"/>
      <c r="J346" s="172"/>
      <c r="K346" s="170"/>
      <c r="L346" s="170"/>
      <c r="M346" s="172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70"/>
      <c r="AC346" s="170"/>
      <c r="AD346" s="170"/>
      <c r="AE346" s="170"/>
      <c r="AF346" s="170"/>
      <c r="AG346" s="170"/>
      <c r="AH346" s="170"/>
      <c r="AI346" s="170"/>
      <c r="AJ346" s="172"/>
      <c r="AK346" s="203"/>
    </row>
    <row r="347" spans="1:37" ht="15">
      <c r="A347" s="202"/>
      <c r="B347" s="166"/>
      <c r="C347" s="166"/>
      <c r="D347" s="166"/>
      <c r="E347" s="170"/>
      <c r="F347" s="170"/>
      <c r="G347" s="170"/>
      <c r="H347" s="172"/>
      <c r="I347" s="170"/>
      <c r="J347" s="172"/>
      <c r="K347" s="170"/>
      <c r="L347" s="170"/>
      <c r="M347" s="172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0"/>
      <c r="Z347" s="170"/>
      <c r="AA347" s="170"/>
      <c r="AB347" s="170"/>
      <c r="AC347" s="170"/>
      <c r="AD347" s="170"/>
      <c r="AE347" s="170"/>
      <c r="AF347" s="170"/>
      <c r="AG347" s="170"/>
      <c r="AH347" s="170"/>
      <c r="AI347" s="170"/>
      <c r="AJ347" s="172"/>
      <c r="AK347" s="203"/>
    </row>
    <row r="348" spans="1:37" ht="15">
      <c r="A348" s="202"/>
      <c r="B348" s="166"/>
      <c r="C348" s="166"/>
      <c r="D348" s="166"/>
      <c r="E348" s="170"/>
      <c r="F348" s="170"/>
      <c r="G348" s="170"/>
      <c r="H348" s="172"/>
      <c r="I348" s="170"/>
      <c r="J348" s="172"/>
      <c r="K348" s="170"/>
      <c r="L348" s="170"/>
      <c r="M348" s="172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  <c r="AF348" s="170"/>
      <c r="AG348" s="170"/>
      <c r="AH348" s="170"/>
      <c r="AI348" s="170"/>
      <c r="AJ348" s="172"/>
      <c r="AK348" s="203"/>
    </row>
    <row r="349" spans="1:37" ht="15">
      <c r="A349" s="202"/>
      <c r="B349" s="166"/>
      <c r="C349" s="166"/>
      <c r="D349" s="166"/>
      <c r="E349" s="170"/>
      <c r="F349" s="170"/>
      <c r="G349" s="170"/>
      <c r="H349" s="172"/>
      <c r="I349" s="170"/>
      <c r="J349" s="172"/>
      <c r="K349" s="170"/>
      <c r="L349" s="170"/>
      <c r="M349" s="172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  <c r="AA349" s="170"/>
      <c r="AB349" s="170"/>
      <c r="AC349" s="170"/>
      <c r="AD349" s="170"/>
      <c r="AE349" s="170"/>
      <c r="AF349" s="170"/>
      <c r="AG349" s="170"/>
      <c r="AH349" s="170"/>
      <c r="AI349" s="170"/>
      <c r="AJ349" s="172"/>
      <c r="AK349" s="203"/>
    </row>
    <row r="350" spans="1:37" ht="15">
      <c r="A350" s="202"/>
      <c r="B350" s="166"/>
      <c r="C350" s="166"/>
      <c r="D350" s="166"/>
      <c r="E350" s="170"/>
      <c r="F350" s="170"/>
      <c r="G350" s="170"/>
      <c r="H350" s="172"/>
      <c r="I350" s="170"/>
      <c r="J350" s="172"/>
      <c r="K350" s="170"/>
      <c r="L350" s="170"/>
      <c r="M350" s="172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0"/>
      <c r="AE350" s="170"/>
      <c r="AF350" s="170"/>
      <c r="AG350" s="170"/>
      <c r="AH350" s="170"/>
      <c r="AI350" s="170"/>
      <c r="AJ350" s="172"/>
      <c r="AK350" s="203"/>
    </row>
    <row r="351" spans="1:37" ht="15">
      <c r="A351" s="202"/>
      <c r="B351" s="166"/>
      <c r="C351" s="166"/>
      <c r="D351" s="166"/>
      <c r="E351" s="170"/>
      <c r="F351" s="170"/>
      <c r="G351" s="170"/>
      <c r="H351" s="172"/>
      <c r="I351" s="170"/>
      <c r="J351" s="172"/>
      <c r="K351" s="170"/>
      <c r="L351" s="170"/>
      <c r="M351" s="172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2"/>
      <c r="AK351" s="203"/>
    </row>
    <row r="352" spans="1:37" ht="15">
      <c r="A352" s="202"/>
      <c r="B352" s="166"/>
      <c r="C352" s="166"/>
      <c r="D352" s="166"/>
      <c r="E352" s="170"/>
      <c r="F352" s="170"/>
      <c r="G352" s="170"/>
      <c r="H352" s="172"/>
      <c r="I352" s="170"/>
      <c r="J352" s="172"/>
      <c r="K352" s="170"/>
      <c r="L352" s="170"/>
      <c r="M352" s="172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  <c r="AA352" s="170"/>
      <c r="AB352" s="170"/>
      <c r="AC352" s="170"/>
      <c r="AD352" s="170"/>
      <c r="AE352" s="170"/>
      <c r="AF352" s="170"/>
      <c r="AG352" s="170"/>
      <c r="AH352" s="170"/>
      <c r="AI352" s="170"/>
      <c r="AJ352" s="172"/>
      <c r="AK352" s="203"/>
    </row>
    <row r="353" spans="1:37" ht="15">
      <c r="A353" s="202"/>
      <c r="B353" s="166"/>
      <c r="C353" s="166"/>
      <c r="D353" s="166"/>
      <c r="E353" s="170"/>
      <c r="F353" s="170"/>
      <c r="G353" s="170"/>
      <c r="H353" s="172"/>
      <c r="I353" s="170"/>
      <c r="J353" s="172"/>
      <c r="K353" s="170"/>
      <c r="L353" s="170"/>
      <c r="M353" s="172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  <c r="AA353" s="170"/>
      <c r="AB353" s="170"/>
      <c r="AC353" s="170"/>
      <c r="AD353" s="170"/>
      <c r="AE353" s="170"/>
      <c r="AF353" s="170"/>
      <c r="AG353" s="170"/>
      <c r="AH353" s="170"/>
      <c r="AI353" s="170"/>
      <c r="AJ353" s="172"/>
      <c r="AK353" s="203"/>
    </row>
    <row r="354" spans="1:37" ht="15">
      <c r="A354" s="202"/>
      <c r="B354" s="166"/>
      <c r="C354" s="166"/>
      <c r="D354" s="166"/>
      <c r="E354" s="170"/>
      <c r="F354" s="170"/>
      <c r="G354" s="170"/>
      <c r="H354" s="172"/>
      <c r="I354" s="170"/>
      <c r="J354" s="172"/>
      <c r="K354" s="170"/>
      <c r="L354" s="170"/>
      <c r="M354" s="172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70"/>
      <c r="AA354" s="170"/>
      <c r="AB354" s="170"/>
      <c r="AC354" s="170"/>
      <c r="AD354" s="170"/>
      <c r="AE354" s="170"/>
      <c r="AF354" s="170"/>
      <c r="AG354" s="170"/>
      <c r="AH354" s="170"/>
      <c r="AI354" s="170"/>
      <c r="AJ354" s="172"/>
      <c r="AK354" s="203"/>
    </row>
    <row r="355" spans="1:37" ht="15">
      <c r="A355" s="202"/>
      <c r="B355" s="166"/>
      <c r="C355" s="166"/>
      <c r="D355" s="166"/>
      <c r="E355" s="170"/>
      <c r="F355" s="170"/>
      <c r="G355" s="170"/>
      <c r="H355" s="172"/>
      <c r="I355" s="170"/>
      <c r="J355" s="172"/>
      <c r="K355" s="170"/>
      <c r="L355" s="170"/>
      <c r="M355" s="172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  <c r="AA355" s="170"/>
      <c r="AB355" s="170"/>
      <c r="AC355" s="170"/>
      <c r="AD355" s="170"/>
      <c r="AE355" s="170"/>
      <c r="AF355" s="170"/>
      <c r="AG355" s="170"/>
      <c r="AH355" s="170"/>
      <c r="AI355" s="170"/>
      <c r="AJ355" s="172"/>
      <c r="AK355" s="203"/>
    </row>
    <row r="356" spans="1:37" ht="15">
      <c r="A356" s="202"/>
      <c r="B356" s="166"/>
      <c r="C356" s="166"/>
      <c r="D356" s="166"/>
      <c r="E356" s="170"/>
      <c r="F356" s="170"/>
      <c r="G356" s="170"/>
      <c r="H356" s="172"/>
      <c r="I356" s="170"/>
      <c r="J356" s="172"/>
      <c r="K356" s="170"/>
      <c r="L356" s="170"/>
      <c r="M356" s="172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0"/>
      <c r="AD356" s="170"/>
      <c r="AE356" s="170"/>
      <c r="AF356" s="170"/>
      <c r="AG356" s="170"/>
      <c r="AH356" s="170"/>
      <c r="AI356" s="170"/>
      <c r="AJ356" s="172"/>
      <c r="AK356" s="203"/>
    </row>
    <row r="357" spans="1:37" ht="15">
      <c r="A357" s="202"/>
      <c r="B357" s="166"/>
      <c r="C357" s="166"/>
      <c r="D357" s="166"/>
      <c r="E357" s="170"/>
      <c r="F357" s="170"/>
      <c r="G357" s="170"/>
      <c r="H357" s="172"/>
      <c r="I357" s="170"/>
      <c r="J357" s="172"/>
      <c r="K357" s="170"/>
      <c r="L357" s="170"/>
      <c r="M357" s="172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70"/>
      <c r="AB357" s="170"/>
      <c r="AC357" s="170"/>
      <c r="AD357" s="170"/>
      <c r="AE357" s="170"/>
      <c r="AF357" s="170"/>
      <c r="AG357" s="170"/>
      <c r="AH357" s="170"/>
      <c r="AI357" s="170"/>
      <c r="AJ357" s="172"/>
      <c r="AK357" s="203"/>
    </row>
    <row r="358" spans="1:37" ht="15">
      <c r="A358" s="202"/>
      <c r="B358" s="166"/>
      <c r="C358" s="166"/>
      <c r="D358" s="166"/>
      <c r="E358" s="170"/>
      <c r="F358" s="170"/>
      <c r="G358" s="170"/>
      <c r="H358" s="172"/>
      <c r="I358" s="170"/>
      <c r="J358" s="172"/>
      <c r="K358" s="170"/>
      <c r="L358" s="170"/>
      <c r="M358" s="172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  <c r="AA358" s="170"/>
      <c r="AB358" s="170"/>
      <c r="AC358" s="170"/>
      <c r="AD358" s="170"/>
      <c r="AE358" s="170"/>
      <c r="AF358" s="170"/>
      <c r="AG358" s="170"/>
      <c r="AH358" s="170"/>
      <c r="AI358" s="170"/>
      <c r="AJ358" s="172"/>
      <c r="AK358" s="203"/>
    </row>
    <row r="359" spans="1:37" ht="15">
      <c r="A359" s="202"/>
      <c r="B359" s="166"/>
      <c r="C359" s="166"/>
      <c r="D359" s="166"/>
      <c r="E359" s="170"/>
      <c r="F359" s="170"/>
      <c r="G359" s="170"/>
      <c r="H359" s="172"/>
      <c r="I359" s="170"/>
      <c r="J359" s="172"/>
      <c r="K359" s="170"/>
      <c r="L359" s="170"/>
      <c r="M359" s="172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  <c r="AA359" s="170"/>
      <c r="AB359" s="170"/>
      <c r="AC359" s="170"/>
      <c r="AD359" s="170"/>
      <c r="AE359" s="170"/>
      <c r="AF359" s="170"/>
      <c r="AG359" s="170"/>
      <c r="AH359" s="170"/>
      <c r="AI359" s="170"/>
      <c r="AJ359" s="172"/>
      <c r="AK359" s="203"/>
    </row>
    <row r="360" spans="1:37" ht="15">
      <c r="A360" s="202"/>
      <c r="B360" s="166"/>
      <c r="C360" s="166"/>
      <c r="D360" s="166"/>
      <c r="E360" s="170"/>
      <c r="F360" s="170"/>
      <c r="G360" s="170"/>
      <c r="H360" s="172"/>
      <c r="I360" s="170"/>
      <c r="J360" s="172"/>
      <c r="K360" s="170"/>
      <c r="L360" s="170"/>
      <c r="M360" s="172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172"/>
      <c r="AK360" s="203"/>
    </row>
    <row r="361" spans="1:37" ht="15">
      <c r="A361" s="202"/>
      <c r="B361" s="166"/>
      <c r="C361" s="166"/>
      <c r="D361" s="166"/>
      <c r="E361" s="170"/>
      <c r="F361" s="170"/>
      <c r="G361" s="170"/>
      <c r="H361" s="172"/>
      <c r="I361" s="170"/>
      <c r="J361" s="172"/>
      <c r="K361" s="170"/>
      <c r="L361" s="170"/>
      <c r="M361" s="172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  <c r="AA361" s="170"/>
      <c r="AB361" s="170"/>
      <c r="AC361" s="170"/>
      <c r="AD361" s="170"/>
      <c r="AE361" s="170"/>
      <c r="AF361" s="170"/>
      <c r="AG361" s="170"/>
      <c r="AH361" s="170"/>
      <c r="AI361" s="170"/>
      <c r="AJ361" s="172"/>
      <c r="AK361" s="203"/>
    </row>
    <row r="362" spans="1:37" ht="15">
      <c r="A362" s="202"/>
      <c r="B362" s="166"/>
      <c r="C362" s="166"/>
      <c r="D362" s="166"/>
      <c r="E362" s="170"/>
      <c r="F362" s="170"/>
      <c r="G362" s="170"/>
      <c r="H362" s="172"/>
      <c r="I362" s="170"/>
      <c r="J362" s="172"/>
      <c r="K362" s="170"/>
      <c r="L362" s="170"/>
      <c r="M362" s="172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70"/>
      <c r="AD362" s="170"/>
      <c r="AE362" s="170"/>
      <c r="AF362" s="170"/>
      <c r="AG362" s="170"/>
      <c r="AH362" s="170"/>
      <c r="AI362" s="170"/>
      <c r="AJ362" s="172"/>
      <c r="AK362" s="203"/>
    </row>
    <row r="363" spans="1:37" ht="15">
      <c r="A363" s="202"/>
      <c r="B363" s="166"/>
      <c r="C363" s="166"/>
      <c r="D363" s="166"/>
      <c r="E363" s="170"/>
      <c r="F363" s="170"/>
      <c r="G363" s="170"/>
      <c r="H363" s="172"/>
      <c r="I363" s="170"/>
      <c r="J363" s="172"/>
      <c r="K363" s="170"/>
      <c r="L363" s="170"/>
      <c r="M363" s="172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70"/>
      <c r="AA363" s="170"/>
      <c r="AB363" s="170"/>
      <c r="AC363" s="170"/>
      <c r="AD363" s="170"/>
      <c r="AE363" s="170"/>
      <c r="AF363" s="170"/>
      <c r="AG363" s="170"/>
      <c r="AH363" s="170"/>
      <c r="AI363" s="170"/>
      <c r="AJ363" s="172"/>
      <c r="AK363" s="203"/>
    </row>
    <row r="364" spans="1:37" ht="15">
      <c r="A364" s="202"/>
      <c r="B364" s="166"/>
      <c r="C364" s="166"/>
      <c r="D364" s="166"/>
      <c r="E364" s="170"/>
      <c r="F364" s="170"/>
      <c r="G364" s="170"/>
      <c r="H364" s="172"/>
      <c r="I364" s="170"/>
      <c r="J364" s="172"/>
      <c r="K364" s="170"/>
      <c r="L364" s="170"/>
      <c r="M364" s="172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70"/>
      <c r="AA364" s="170"/>
      <c r="AB364" s="170"/>
      <c r="AC364" s="170"/>
      <c r="AD364" s="170"/>
      <c r="AE364" s="170"/>
      <c r="AF364" s="170"/>
      <c r="AG364" s="170"/>
      <c r="AH364" s="170"/>
      <c r="AI364" s="170"/>
      <c r="AJ364" s="172"/>
      <c r="AK364" s="203"/>
    </row>
    <row r="365" spans="1:37" ht="15">
      <c r="A365" s="202"/>
      <c r="B365" s="166"/>
      <c r="C365" s="166"/>
      <c r="D365" s="166"/>
      <c r="E365" s="170"/>
      <c r="F365" s="170"/>
      <c r="G365" s="170"/>
      <c r="H365" s="172"/>
      <c r="I365" s="170"/>
      <c r="J365" s="172"/>
      <c r="K365" s="170"/>
      <c r="L365" s="170"/>
      <c r="M365" s="172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  <c r="AA365" s="170"/>
      <c r="AB365" s="170"/>
      <c r="AC365" s="170"/>
      <c r="AD365" s="170"/>
      <c r="AE365" s="170"/>
      <c r="AF365" s="170"/>
      <c r="AG365" s="170"/>
      <c r="AH365" s="170"/>
      <c r="AI365" s="170"/>
      <c r="AJ365" s="172"/>
      <c r="AK365" s="203"/>
    </row>
    <row r="366" spans="1:37" ht="15">
      <c r="A366" s="202"/>
      <c r="B366" s="166"/>
      <c r="C366" s="166"/>
      <c r="D366" s="166"/>
      <c r="E366" s="170"/>
      <c r="F366" s="170"/>
      <c r="G366" s="170"/>
      <c r="H366" s="172"/>
      <c r="I366" s="170"/>
      <c r="J366" s="172"/>
      <c r="K366" s="170"/>
      <c r="L366" s="170"/>
      <c r="M366" s="172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2"/>
      <c r="AK366" s="203"/>
    </row>
    <row r="367" spans="1:37" ht="15">
      <c r="A367" s="202"/>
      <c r="B367" s="166"/>
      <c r="C367" s="166"/>
      <c r="D367" s="166"/>
      <c r="E367" s="170"/>
      <c r="F367" s="170"/>
      <c r="G367" s="170"/>
      <c r="H367" s="172"/>
      <c r="I367" s="170"/>
      <c r="J367" s="172"/>
      <c r="K367" s="170"/>
      <c r="L367" s="170"/>
      <c r="M367" s="172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  <c r="AA367" s="170"/>
      <c r="AB367" s="170"/>
      <c r="AC367" s="170"/>
      <c r="AD367" s="170"/>
      <c r="AE367" s="170"/>
      <c r="AF367" s="170"/>
      <c r="AG367" s="170"/>
      <c r="AH367" s="170"/>
      <c r="AI367" s="170"/>
      <c r="AJ367" s="172"/>
      <c r="AK367" s="203"/>
    </row>
    <row r="368" spans="1:37" ht="15">
      <c r="A368" s="202"/>
      <c r="B368" s="166"/>
      <c r="C368" s="166"/>
      <c r="D368" s="166"/>
      <c r="E368" s="170"/>
      <c r="F368" s="170"/>
      <c r="G368" s="170"/>
      <c r="H368" s="172"/>
      <c r="I368" s="170"/>
      <c r="J368" s="172"/>
      <c r="K368" s="170"/>
      <c r="L368" s="170"/>
      <c r="M368" s="172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  <c r="AA368" s="170"/>
      <c r="AB368" s="170"/>
      <c r="AC368" s="170"/>
      <c r="AD368" s="170"/>
      <c r="AE368" s="170"/>
      <c r="AF368" s="170"/>
      <c r="AG368" s="170"/>
      <c r="AH368" s="170"/>
      <c r="AI368" s="170"/>
      <c r="AJ368" s="172"/>
      <c r="AK368" s="203"/>
    </row>
    <row r="369" spans="1:37" ht="15">
      <c r="A369" s="202"/>
      <c r="B369" s="166"/>
      <c r="C369" s="166"/>
      <c r="D369" s="166"/>
      <c r="E369" s="170"/>
      <c r="F369" s="170"/>
      <c r="G369" s="170"/>
      <c r="H369" s="172"/>
      <c r="I369" s="170"/>
      <c r="J369" s="172"/>
      <c r="K369" s="170"/>
      <c r="L369" s="170"/>
      <c r="M369" s="172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  <c r="AA369" s="170"/>
      <c r="AB369" s="170"/>
      <c r="AC369" s="170"/>
      <c r="AD369" s="170"/>
      <c r="AE369" s="170"/>
      <c r="AF369" s="170"/>
      <c r="AG369" s="170"/>
      <c r="AH369" s="170"/>
      <c r="AI369" s="170"/>
      <c r="AJ369" s="172"/>
      <c r="AK369" s="203"/>
    </row>
    <row r="370" spans="1:37" ht="15">
      <c r="A370" s="202"/>
      <c r="B370" s="166"/>
      <c r="C370" s="166"/>
      <c r="D370" s="166"/>
      <c r="E370" s="170"/>
      <c r="F370" s="170"/>
      <c r="G370" s="170"/>
      <c r="H370" s="172"/>
      <c r="I370" s="170"/>
      <c r="J370" s="172"/>
      <c r="K370" s="170"/>
      <c r="L370" s="170"/>
      <c r="M370" s="172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  <c r="AA370" s="170"/>
      <c r="AB370" s="170"/>
      <c r="AC370" s="170"/>
      <c r="AD370" s="170"/>
      <c r="AE370" s="170"/>
      <c r="AF370" s="170"/>
      <c r="AG370" s="170"/>
      <c r="AH370" s="170"/>
      <c r="AI370" s="170"/>
      <c r="AJ370" s="172"/>
      <c r="AK370" s="203"/>
    </row>
    <row r="371" spans="1:37" ht="15">
      <c r="A371" s="202"/>
      <c r="B371" s="166"/>
      <c r="C371" s="166"/>
      <c r="D371" s="166"/>
      <c r="E371" s="170"/>
      <c r="F371" s="170"/>
      <c r="G371" s="170"/>
      <c r="H371" s="172"/>
      <c r="I371" s="170"/>
      <c r="J371" s="172"/>
      <c r="K371" s="170"/>
      <c r="L371" s="170"/>
      <c r="M371" s="172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/>
      <c r="AB371" s="170"/>
      <c r="AC371" s="170"/>
      <c r="AD371" s="170"/>
      <c r="AE371" s="170"/>
      <c r="AF371" s="170"/>
      <c r="AG371" s="170"/>
      <c r="AH371" s="170"/>
      <c r="AI371" s="170"/>
      <c r="AJ371" s="172"/>
      <c r="AK371" s="203"/>
    </row>
    <row r="372" spans="1:37" ht="15">
      <c r="A372" s="202"/>
      <c r="B372" s="166"/>
      <c r="C372" s="166"/>
      <c r="D372" s="166"/>
      <c r="E372" s="170"/>
      <c r="F372" s="170"/>
      <c r="G372" s="170"/>
      <c r="H372" s="172"/>
      <c r="I372" s="170"/>
      <c r="J372" s="172"/>
      <c r="K372" s="170"/>
      <c r="L372" s="170"/>
      <c r="M372" s="172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  <c r="AA372" s="170"/>
      <c r="AB372" s="170"/>
      <c r="AC372" s="170"/>
      <c r="AD372" s="170"/>
      <c r="AE372" s="170"/>
      <c r="AF372" s="170"/>
      <c r="AG372" s="170"/>
      <c r="AH372" s="170"/>
      <c r="AI372" s="170"/>
      <c r="AJ372" s="172"/>
      <c r="AK372" s="203"/>
    </row>
    <row r="373" spans="1:37" ht="15">
      <c r="A373" s="202"/>
      <c r="B373" s="166"/>
      <c r="C373" s="166"/>
      <c r="D373" s="166"/>
      <c r="E373" s="170"/>
      <c r="F373" s="170"/>
      <c r="G373" s="170"/>
      <c r="H373" s="172"/>
      <c r="I373" s="170"/>
      <c r="J373" s="172"/>
      <c r="K373" s="170"/>
      <c r="L373" s="170"/>
      <c r="M373" s="172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70"/>
      <c r="AC373" s="170"/>
      <c r="AD373" s="170"/>
      <c r="AE373" s="170"/>
      <c r="AF373" s="170"/>
      <c r="AG373" s="170"/>
      <c r="AH373" s="170"/>
      <c r="AI373" s="170"/>
      <c r="AJ373" s="172"/>
      <c r="AK373" s="203"/>
    </row>
    <row r="374" spans="1:37" ht="15">
      <c r="A374" s="202"/>
      <c r="B374" s="166"/>
      <c r="C374" s="166"/>
      <c r="D374" s="166"/>
      <c r="E374" s="170"/>
      <c r="F374" s="170"/>
      <c r="G374" s="170"/>
      <c r="H374" s="172"/>
      <c r="I374" s="170"/>
      <c r="J374" s="172"/>
      <c r="K374" s="170"/>
      <c r="L374" s="170"/>
      <c r="M374" s="172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2"/>
      <c r="AK374" s="203"/>
    </row>
    <row r="375" spans="1:37" ht="15">
      <c r="A375" s="202"/>
      <c r="B375" s="166"/>
      <c r="C375" s="166"/>
      <c r="D375" s="166"/>
      <c r="E375" s="170"/>
      <c r="F375" s="170"/>
      <c r="G375" s="170"/>
      <c r="H375" s="172"/>
      <c r="I375" s="170"/>
      <c r="J375" s="172"/>
      <c r="K375" s="170"/>
      <c r="L375" s="170"/>
      <c r="M375" s="172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  <c r="AA375" s="170"/>
      <c r="AB375" s="170"/>
      <c r="AC375" s="170"/>
      <c r="AD375" s="170"/>
      <c r="AE375" s="170"/>
      <c r="AF375" s="170"/>
      <c r="AG375" s="170"/>
      <c r="AH375" s="170"/>
      <c r="AI375" s="170"/>
      <c r="AJ375" s="172"/>
      <c r="AK375" s="203"/>
    </row>
    <row r="376" spans="1:37" ht="15">
      <c r="A376" s="202"/>
      <c r="B376" s="166"/>
      <c r="C376" s="166"/>
      <c r="D376" s="166"/>
      <c r="E376" s="170"/>
      <c r="F376" s="170"/>
      <c r="G376" s="170"/>
      <c r="H376" s="172"/>
      <c r="I376" s="170"/>
      <c r="J376" s="172"/>
      <c r="K376" s="170"/>
      <c r="L376" s="170"/>
      <c r="M376" s="172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  <c r="AA376" s="170"/>
      <c r="AB376" s="170"/>
      <c r="AC376" s="170"/>
      <c r="AD376" s="170"/>
      <c r="AE376" s="170"/>
      <c r="AF376" s="170"/>
      <c r="AG376" s="170"/>
      <c r="AH376" s="170"/>
      <c r="AI376" s="170"/>
      <c r="AJ376" s="172"/>
      <c r="AK376" s="203"/>
    </row>
    <row r="377" spans="1:37" ht="15">
      <c r="A377" s="202"/>
      <c r="B377" s="166"/>
      <c r="C377" s="166"/>
      <c r="D377" s="166"/>
      <c r="E377" s="170"/>
      <c r="F377" s="170"/>
      <c r="G377" s="170"/>
      <c r="H377" s="172"/>
      <c r="I377" s="170"/>
      <c r="J377" s="172"/>
      <c r="K377" s="170"/>
      <c r="L377" s="170"/>
      <c r="M377" s="172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  <c r="AA377" s="170"/>
      <c r="AB377" s="170"/>
      <c r="AC377" s="170"/>
      <c r="AD377" s="170"/>
      <c r="AE377" s="170"/>
      <c r="AF377" s="170"/>
      <c r="AG377" s="170"/>
      <c r="AH377" s="170"/>
      <c r="AI377" s="170"/>
      <c r="AJ377" s="172"/>
      <c r="AK377" s="203"/>
    </row>
    <row r="378" spans="1:37" ht="15">
      <c r="A378" s="202"/>
      <c r="B378" s="166"/>
      <c r="C378" s="166"/>
      <c r="D378" s="166"/>
      <c r="E378" s="170"/>
      <c r="F378" s="170"/>
      <c r="G378" s="170"/>
      <c r="H378" s="172"/>
      <c r="I378" s="170"/>
      <c r="J378" s="172"/>
      <c r="K378" s="170"/>
      <c r="L378" s="170"/>
      <c r="M378" s="172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  <c r="AA378" s="170"/>
      <c r="AB378" s="170"/>
      <c r="AC378" s="170"/>
      <c r="AD378" s="170"/>
      <c r="AE378" s="170"/>
      <c r="AF378" s="170"/>
      <c r="AG378" s="170"/>
      <c r="AH378" s="170"/>
      <c r="AI378" s="170"/>
      <c r="AJ378" s="172"/>
      <c r="AK378" s="203"/>
    </row>
    <row r="379" spans="1:37" ht="15">
      <c r="A379" s="202"/>
      <c r="B379" s="166"/>
      <c r="C379" s="166"/>
      <c r="D379" s="166"/>
      <c r="E379" s="170"/>
      <c r="F379" s="170"/>
      <c r="G379" s="170"/>
      <c r="H379" s="172"/>
      <c r="I379" s="170"/>
      <c r="J379" s="172"/>
      <c r="K379" s="170"/>
      <c r="L379" s="170"/>
      <c r="M379" s="172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  <c r="AA379" s="170"/>
      <c r="AB379" s="170"/>
      <c r="AC379" s="170"/>
      <c r="AD379" s="170"/>
      <c r="AE379" s="170"/>
      <c r="AF379" s="170"/>
      <c r="AG379" s="170"/>
      <c r="AH379" s="170"/>
      <c r="AI379" s="170"/>
      <c r="AJ379" s="172"/>
      <c r="AK379" s="203"/>
    </row>
    <row r="380" spans="1:37" ht="15">
      <c r="A380" s="202"/>
      <c r="B380" s="166"/>
      <c r="C380" s="166"/>
      <c r="D380" s="166"/>
      <c r="E380" s="170"/>
      <c r="F380" s="170"/>
      <c r="G380" s="170"/>
      <c r="H380" s="172"/>
      <c r="I380" s="170"/>
      <c r="J380" s="172"/>
      <c r="K380" s="170"/>
      <c r="L380" s="170"/>
      <c r="M380" s="172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  <c r="AA380" s="170"/>
      <c r="AB380" s="170"/>
      <c r="AC380" s="170"/>
      <c r="AD380" s="170"/>
      <c r="AE380" s="170"/>
      <c r="AF380" s="170"/>
      <c r="AG380" s="170"/>
      <c r="AH380" s="170"/>
      <c r="AI380" s="170"/>
      <c r="AJ380" s="172"/>
      <c r="AK380" s="203"/>
    </row>
    <row r="381" spans="1:37" ht="15">
      <c r="A381" s="202"/>
      <c r="B381" s="166"/>
      <c r="C381" s="166"/>
      <c r="D381" s="166"/>
      <c r="E381" s="170"/>
      <c r="F381" s="170"/>
      <c r="G381" s="170"/>
      <c r="H381" s="172"/>
      <c r="I381" s="170"/>
      <c r="J381" s="172"/>
      <c r="K381" s="170"/>
      <c r="L381" s="170"/>
      <c r="M381" s="172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70"/>
      <c r="AD381" s="170"/>
      <c r="AE381" s="170"/>
      <c r="AF381" s="170"/>
      <c r="AG381" s="170"/>
      <c r="AH381" s="170"/>
      <c r="AI381" s="170"/>
      <c r="AJ381" s="172"/>
      <c r="AK381" s="203"/>
    </row>
    <row r="382" spans="1:37" ht="15">
      <c r="A382" s="202"/>
      <c r="B382" s="166"/>
      <c r="C382" s="166"/>
      <c r="D382" s="166"/>
      <c r="E382" s="170"/>
      <c r="F382" s="170"/>
      <c r="G382" s="170"/>
      <c r="H382" s="172"/>
      <c r="I382" s="170"/>
      <c r="J382" s="172"/>
      <c r="K382" s="170"/>
      <c r="L382" s="170"/>
      <c r="M382" s="172"/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0"/>
      <c r="Y382" s="170"/>
      <c r="Z382" s="170"/>
      <c r="AA382" s="170"/>
      <c r="AB382" s="170"/>
      <c r="AC382" s="170"/>
      <c r="AD382" s="170"/>
      <c r="AE382" s="170"/>
      <c r="AF382" s="170"/>
      <c r="AG382" s="170"/>
      <c r="AH382" s="170"/>
      <c r="AI382" s="170"/>
      <c r="AJ382" s="172"/>
      <c r="AK382" s="203"/>
    </row>
    <row r="383" spans="1:37" ht="15">
      <c r="A383" s="202"/>
      <c r="B383" s="166"/>
      <c r="C383" s="166"/>
      <c r="D383" s="166"/>
      <c r="E383" s="170"/>
      <c r="F383" s="170"/>
      <c r="G383" s="170"/>
      <c r="H383" s="172"/>
      <c r="I383" s="170"/>
      <c r="J383" s="172"/>
      <c r="K383" s="170"/>
      <c r="L383" s="170"/>
      <c r="M383" s="172"/>
      <c r="N383" s="170"/>
      <c r="O383" s="170"/>
      <c r="P383" s="170"/>
      <c r="Q383" s="170"/>
      <c r="R383" s="170"/>
      <c r="S383" s="170"/>
      <c r="T383" s="170"/>
      <c r="U383" s="170"/>
      <c r="V383" s="170"/>
      <c r="W383" s="170"/>
      <c r="X383" s="170"/>
      <c r="Y383" s="170"/>
      <c r="Z383" s="170"/>
      <c r="AA383" s="170"/>
      <c r="AB383" s="170"/>
      <c r="AC383" s="170"/>
      <c r="AD383" s="170"/>
      <c r="AE383" s="170"/>
      <c r="AF383" s="170"/>
      <c r="AG383" s="170"/>
      <c r="AH383" s="170"/>
      <c r="AI383" s="170"/>
      <c r="AJ383" s="172"/>
      <c r="AK383" s="203"/>
    </row>
    <row r="384" spans="1:37" ht="15">
      <c r="A384" s="202"/>
      <c r="B384" s="166"/>
      <c r="C384" s="166"/>
      <c r="D384" s="166"/>
      <c r="E384" s="170"/>
      <c r="F384" s="170"/>
      <c r="G384" s="170"/>
      <c r="H384" s="172"/>
      <c r="I384" s="170"/>
      <c r="J384" s="172"/>
      <c r="K384" s="170"/>
      <c r="L384" s="170"/>
      <c r="M384" s="172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  <c r="AA384" s="170"/>
      <c r="AB384" s="170"/>
      <c r="AC384" s="170"/>
      <c r="AD384" s="170"/>
      <c r="AE384" s="170"/>
      <c r="AF384" s="170"/>
      <c r="AG384" s="170"/>
      <c r="AH384" s="170"/>
      <c r="AI384" s="170"/>
      <c r="AJ384" s="172"/>
      <c r="AK384" s="203"/>
    </row>
    <row r="385" spans="1:37" ht="15">
      <c r="A385" s="202"/>
      <c r="B385" s="166"/>
      <c r="C385" s="166"/>
      <c r="D385" s="166"/>
      <c r="E385" s="170"/>
      <c r="F385" s="170"/>
      <c r="G385" s="170"/>
      <c r="H385" s="172"/>
      <c r="I385" s="170"/>
      <c r="J385" s="172"/>
      <c r="K385" s="170"/>
      <c r="L385" s="170"/>
      <c r="M385" s="172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  <c r="AA385" s="170"/>
      <c r="AB385" s="170"/>
      <c r="AC385" s="170"/>
      <c r="AD385" s="170"/>
      <c r="AE385" s="170"/>
      <c r="AF385" s="170"/>
      <c r="AG385" s="170"/>
      <c r="AH385" s="170"/>
      <c r="AI385" s="170"/>
      <c r="AJ385" s="172"/>
      <c r="AK385" s="203"/>
    </row>
    <row r="386" spans="1:37" ht="15">
      <c r="A386" s="202"/>
      <c r="B386" s="166"/>
      <c r="C386" s="166"/>
      <c r="D386" s="166"/>
      <c r="E386" s="170"/>
      <c r="F386" s="170"/>
      <c r="G386" s="170"/>
      <c r="H386" s="172"/>
      <c r="I386" s="170"/>
      <c r="J386" s="172"/>
      <c r="K386" s="170"/>
      <c r="L386" s="170"/>
      <c r="M386" s="172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  <c r="AA386" s="170"/>
      <c r="AB386" s="170"/>
      <c r="AC386" s="170"/>
      <c r="AD386" s="170"/>
      <c r="AE386" s="170"/>
      <c r="AF386" s="170"/>
      <c r="AG386" s="170"/>
      <c r="AH386" s="170"/>
      <c r="AI386" s="170"/>
      <c r="AJ386" s="172"/>
      <c r="AK386" s="203"/>
    </row>
    <row r="387" spans="1:37" ht="15">
      <c r="A387" s="202"/>
      <c r="B387" s="166"/>
      <c r="C387" s="166"/>
      <c r="D387" s="166"/>
      <c r="E387" s="170"/>
      <c r="F387" s="170"/>
      <c r="G387" s="170"/>
      <c r="H387" s="172"/>
      <c r="I387" s="170"/>
      <c r="J387" s="172"/>
      <c r="K387" s="170"/>
      <c r="L387" s="170"/>
      <c r="M387" s="172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  <c r="AA387" s="170"/>
      <c r="AB387" s="170"/>
      <c r="AC387" s="170"/>
      <c r="AD387" s="170"/>
      <c r="AE387" s="170"/>
      <c r="AF387" s="170"/>
      <c r="AG387" s="170"/>
      <c r="AH387" s="170"/>
      <c r="AI387" s="170"/>
      <c r="AJ387" s="172"/>
      <c r="AK387" s="203"/>
    </row>
    <row r="388" spans="1:37" ht="15">
      <c r="A388" s="202"/>
      <c r="B388" s="166"/>
      <c r="C388" s="166"/>
      <c r="D388" s="166"/>
      <c r="E388" s="170"/>
      <c r="F388" s="170"/>
      <c r="G388" s="170"/>
      <c r="H388" s="172"/>
      <c r="I388" s="170"/>
      <c r="J388" s="172"/>
      <c r="K388" s="170"/>
      <c r="L388" s="170"/>
      <c r="M388" s="172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70"/>
      <c r="AA388" s="170"/>
      <c r="AB388" s="170"/>
      <c r="AC388" s="170"/>
      <c r="AD388" s="170"/>
      <c r="AE388" s="170"/>
      <c r="AF388" s="170"/>
      <c r="AG388" s="170"/>
      <c r="AH388" s="170"/>
      <c r="AI388" s="170"/>
      <c r="AJ388" s="172"/>
      <c r="AK388" s="203"/>
    </row>
    <row r="389" spans="1:37" ht="15">
      <c r="A389" s="202"/>
      <c r="B389" s="166"/>
      <c r="C389" s="166"/>
      <c r="D389" s="166"/>
      <c r="E389" s="170"/>
      <c r="F389" s="170"/>
      <c r="G389" s="170"/>
      <c r="H389" s="172"/>
      <c r="I389" s="170"/>
      <c r="J389" s="172"/>
      <c r="K389" s="170"/>
      <c r="L389" s="170"/>
      <c r="M389" s="172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/>
      <c r="AA389" s="170"/>
      <c r="AB389" s="170"/>
      <c r="AC389" s="170"/>
      <c r="AD389" s="170"/>
      <c r="AE389" s="170"/>
      <c r="AF389" s="170"/>
      <c r="AG389" s="170"/>
      <c r="AH389" s="170"/>
      <c r="AI389" s="170"/>
      <c r="AJ389" s="172"/>
      <c r="AK389" s="203"/>
    </row>
    <row r="390" spans="1:37" ht="15">
      <c r="A390" s="202"/>
      <c r="B390" s="166"/>
      <c r="C390" s="166"/>
      <c r="D390" s="166"/>
      <c r="E390" s="170"/>
      <c r="F390" s="170"/>
      <c r="G390" s="170"/>
      <c r="H390" s="172"/>
      <c r="I390" s="170"/>
      <c r="J390" s="172"/>
      <c r="K390" s="170"/>
      <c r="L390" s="170"/>
      <c r="M390" s="172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  <c r="AA390" s="170"/>
      <c r="AB390" s="170"/>
      <c r="AC390" s="170"/>
      <c r="AD390" s="170"/>
      <c r="AE390" s="170"/>
      <c r="AF390" s="170"/>
      <c r="AG390" s="170"/>
      <c r="AH390" s="170"/>
      <c r="AI390" s="170"/>
      <c r="AJ390" s="172"/>
      <c r="AK390" s="203"/>
    </row>
    <row r="391" spans="1:37" ht="15">
      <c r="A391" s="202"/>
      <c r="B391" s="166"/>
      <c r="C391" s="166"/>
      <c r="D391" s="166"/>
      <c r="E391" s="170"/>
      <c r="F391" s="170"/>
      <c r="G391" s="170"/>
      <c r="H391" s="172"/>
      <c r="I391" s="170"/>
      <c r="J391" s="172"/>
      <c r="K391" s="170"/>
      <c r="L391" s="170"/>
      <c r="M391" s="172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0"/>
      <c r="Z391" s="170"/>
      <c r="AA391" s="170"/>
      <c r="AB391" s="170"/>
      <c r="AC391" s="170"/>
      <c r="AD391" s="170"/>
      <c r="AE391" s="170"/>
      <c r="AF391" s="170"/>
      <c r="AG391" s="170"/>
      <c r="AH391" s="170"/>
      <c r="AI391" s="170"/>
      <c r="AJ391" s="172"/>
      <c r="AK391" s="203"/>
    </row>
    <row r="392" spans="1:37" ht="15">
      <c r="A392" s="202"/>
      <c r="B392" s="166"/>
      <c r="C392" s="166"/>
      <c r="D392" s="166"/>
      <c r="E392" s="170"/>
      <c r="F392" s="170"/>
      <c r="G392" s="170"/>
      <c r="H392" s="172"/>
      <c r="I392" s="170"/>
      <c r="J392" s="172"/>
      <c r="K392" s="170"/>
      <c r="L392" s="170"/>
      <c r="M392" s="172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2"/>
      <c r="AK392" s="203"/>
    </row>
    <row r="393" spans="1:37" ht="15">
      <c r="A393" s="202"/>
      <c r="B393" s="166"/>
      <c r="C393" s="166"/>
      <c r="D393" s="166"/>
      <c r="E393" s="170"/>
      <c r="F393" s="170"/>
      <c r="G393" s="170"/>
      <c r="H393" s="172"/>
      <c r="I393" s="170"/>
      <c r="J393" s="172"/>
      <c r="K393" s="170"/>
      <c r="L393" s="170"/>
      <c r="M393" s="172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  <c r="AA393" s="170"/>
      <c r="AB393" s="170"/>
      <c r="AC393" s="170"/>
      <c r="AD393" s="170"/>
      <c r="AE393" s="170"/>
      <c r="AF393" s="170"/>
      <c r="AG393" s="170"/>
      <c r="AH393" s="170"/>
      <c r="AI393" s="170"/>
      <c r="AJ393" s="172"/>
      <c r="AK393" s="203"/>
    </row>
    <row r="394" spans="1:37" ht="15">
      <c r="A394" s="202"/>
      <c r="B394" s="166"/>
      <c r="C394" s="166"/>
      <c r="D394" s="166"/>
      <c r="E394" s="170"/>
      <c r="F394" s="170"/>
      <c r="G394" s="170"/>
      <c r="H394" s="172"/>
      <c r="I394" s="170"/>
      <c r="J394" s="172"/>
      <c r="K394" s="170"/>
      <c r="L394" s="170"/>
      <c r="M394" s="172"/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0"/>
      <c r="Y394" s="170"/>
      <c r="Z394" s="170"/>
      <c r="AA394" s="170"/>
      <c r="AB394" s="170"/>
      <c r="AC394" s="170"/>
      <c r="AD394" s="170"/>
      <c r="AE394" s="170"/>
      <c r="AF394" s="170"/>
      <c r="AG394" s="170"/>
      <c r="AH394" s="170"/>
      <c r="AI394" s="170"/>
      <c r="AJ394" s="172"/>
      <c r="AK394" s="203"/>
    </row>
    <row r="395" spans="1:37" ht="15">
      <c r="A395" s="202"/>
      <c r="B395" s="166"/>
      <c r="C395" s="166"/>
      <c r="D395" s="166"/>
      <c r="E395" s="170"/>
      <c r="F395" s="170"/>
      <c r="G395" s="170"/>
      <c r="H395" s="172"/>
      <c r="I395" s="170"/>
      <c r="J395" s="172"/>
      <c r="K395" s="170"/>
      <c r="L395" s="170"/>
      <c r="M395" s="172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70"/>
      <c r="AA395" s="170"/>
      <c r="AB395" s="170"/>
      <c r="AC395" s="170"/>
      <c r="AD395" s="170"/>
      <c r="AE395" s="170"/>
      <c r="AF395" s="170"/>
      <c r="AG395" s="170"/>
      <c r="AH395" s="170"/>
      <c r="AI395" s="170"/>
      <c r="AJ395" s="172"/>
      <c r="AK395" s="203"/>
    </row>
    <row r="396" spans="1:37" ht="15">
      <c r="A396" s="202"/>
      <c r="B396" s="166"/>
      <c r="C396" s="166"/>
      <c r="D396" s="166"/>
      <c r="E396" s="170"/>
      <c r="F396" s="170"/>
      <c r="G396" s="170"/>
      <c r="H396" s="172"/>
      <c r="I396" s="170"/>
      <c r="J396" s="172"/>
      <c r="K396" s="170"/>
      <c r="L396" s="170"/>
      <c r="M396" s="172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70"/>
      <c r="AA396" s="170"/>
      <c r="AB396" s="170"/>
      <c r="AC396" s="170"/>
      <c r="AD396" s="170"/>
      <c r="AE396" s="170"/>
      <c r="AF396" s="170"/>
      <c r="AG396" s="170"/>
      <c r="AH396" s="170"/>
      <c r="AI396" s="170"/>
      <c r="AJ396" s="172"/>
      <c r="AK396" s="203"/>
    </row>
    <row r="397" spans="1:37" ht="15">
      <c r="A397" s="202"/>
      <c r="B397" s="166"/>
      <c r="C397" s="166"/>
      <c r="D397" s="166"/>
      <c r="E397" s="170"/>
      <c r="F397" s="170"/>
      <c r="G397" s="170"/>
      <c r="H397" s="172"/>
      <c r="I397" s="170"/>
      <c r="J397" s="172"/>
      <c r="K397" s="170"/>
      <c r="L397" s="170"/>
      <c r="M397" s="172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70"/>
      <c r="AD397" s="170"/>
      <c r="AE397" s="170"/>
      <c r="AF397" s="170"/>
      <c r="AG397" s="170"/>
      <c r="AH397" s="170"/>
      <c r="AI397" s="170"/>
      <c r="AJ397" s="172"/>
      <c r="AK397" s="203"/>
    </row>
    <row r="398" spans="1:37" ht="15">
      <c r="A398" s="202"/>
      <c r="B398" s="166"/>
      <c r="C398" s="166"/>
      <c r="D398" s="166"/>
      <c r="E398" s="170"/>
      <c r="F398" s="170"/>
      <c r="G398" s="170"/>
      <c r="H398" s="172"/>
      <c r="I398" s="170"/>
      <c r="J398" s="172"/>
      <c r="K398" s="170"/>
      <c r="L398" s="170"/>
      <c r="M398" s="172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  <c r="AA398" s="170"/>
      <c r="AB398" s="170"/>
      <c r="AC398" s="170"/>
      <c r="AD398" s="170"/>
      <c r="AE398" s="170"/>
      <c r="AF398" s="170"/>
      <c r="AG398" s="170"/>
      <c r="AH398" s="170"/>
      <c r="AI398" s="170"/>
      <c r="AJ398" s="172"/>
      <c r="AK398" s="203"/>
    </row>
    <row r="399" spans="1:37" ht="15">
      <c r="A399" s="202"/>
      <c r="B399" s="166"/>
      <c r="C399" s="166"/>
      <c r="D399" s="166"/>
      <c r="E399" s="170"/>
      <c r="F399" s="170"/>
      <c r="G399" s="170"/>
      <c r="H399" s="172"/>
      <c r="I399" s="170"/>
      <c r="J399" s="172"/>
      <c r="K399" s="170"/>
      <c r="L399" s="170"/>
      <c r="M399" s="172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70"/>
      <c r="AA399" s="170"/>
      <c r="AB399" s="170"/>
      <c r="AC399" s="170"/>
      <c r="AD399" s="170"/>
      <c r="AE399" s="170"/>
      <c r="AF399" s="170"/>
      <c r="AG399" s="170"/>
      <c r="AH399" s="170"/>
      <c r="AI399" s="170"/>
      <c r="AJ399" s="172"/>
      <c r="AK399" s="203"/>
    </row>
    <row r="400" spans="1:37" ht="15">
      <c r="A400" s="202"/>
      <c r="B400" s="166"/>
      <c r="C400" s="166"/>
      <c r="D400" s="166"/>
      <c r="E400" s="170"/>
      <c r="F400" s="170"/>
      <c r="G400" s="170"/>
      <c r="H400" s="172"/>
      <c r="I400" s="170"/>
      <c r="J400" s="172"/>
      <c r="K400" s="170"/>
      <c r="L400" s="170"/>
      <c r="M400" s="172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70"/>
      <c r="AC400" s="170"/>
      <c r="AD400" s="170"/>
      <c r="AE400" s="170"/>
      <c r="AF400" s="170"/>
      <c r="AG400" s="170"/>
      <c r="AH400" s="170"/>
      <c r="AI400" s="170"/>
      <c r="AJ400" s="172"/>
      <c r="AK400" s="203"/>
    </row>
    <row r="401" spans="1:37" ht="15">
      <c r="A401" s="202"/>
      <c r="B401" s="166"/>
      <c r="C401" s="166"/>
      <c r="D401" s="166"/>
      <c r="E401" s="170"/>
      <c r="F401" s="170"/>
      <c r="G401" s="170"/>
      <c r="H401" s="172"/>
      <c r="I401" s="170"/>
      <c r="J401" s="172"/>
      <c r="K401" s="170"/>
      <c r="L401" s="170"/>
      <c r="M401" s="172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  <c r="AA401" s="170"/>
      <c r="AB401" s="170"/>
      <c r="AC401" s="170"/>
      <c r="AD401" s="170"/>
      <c r="AE401" s="170"/>
      <c r="AF401" s="170"/>
      <c r="AG401" s="170"/>
      <c r="AH401" s="170"/>
      <c r="AI401" s="170"/>
      <c r="AJ401" s="172"/>
      <c r="AK401" s="203"/>
    </row>
    <row r="402" spans="1:37" ht="15">
      <c r="A402" s="202"/>
      <c r="B402" s="166"/>
      <c r="C402" s="166"/>
      <c r="D402" s="166"/>
      <c r="E402" s="170"/>
      <c r="F402" s="170"/>
      <c r="G402" s="170"/>
      <c r="H402" s="172"/>
      <c r="I402" s="170"/>
      <c r="J402" s="172"/>
      <c r="K402" s="170"/>
      <c r="L402" s="170"/>
      <c r="M402" s="172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70"/>
      <c r="AA402" s="170"/>
      <c r="AB402" s="170"/>
      <c r="AC402" s="170"/>
      <c r="AD402" s="170"/>
      <c r="AE402" s="170"/>
      <c r="AF402" s="170"/>
      <c r="AG402" s="170"/>
      <c r="AH402" s="170"/>
      <c r="AI402" s="170"/>
      <c r="AJ402" s="172"/>
      <c r="AK402" s="203"/>
    </row>
    <row r="403" spans="1:37" ht="15">
      <c r="A403" s="202"/>
      <c r="B403" s="166"/>
      <c r="C403" s="166"/>
      <c r="D403" s="166"/>
      <c r="E403" s="170"/>
      <c r="F403" s="170"/>
      <c r="G403" s="170"/>
      <c r="H403" s="172"/>
      <c r="I403" s="170"/>
      <c r="J403" s="172"/>
      <c r="K403" s="170"/>
      <c r="L403" s="170"/>
      <c r="M403" s="172"/>
      <c r="N403" s="170"/>
      <c r="O403" s="170"/>
      <c r="P403" s="170"/>
      <c r="Q403" s="170"/>
      <c r="R403" s="170"/>
      <c r="S403" s="170"/>
      <c r="T403" s="170"/>
      <c r="U403" s="170"/>
      <c r="V403" s="170"/>
      <c r="W403" s="170"/>
      <c r="X403" s="170"/>
      <c r="Y403" s="170"/>
      <c r="Z403" s="170"/>
      <c r="AA403" s="170"/>
      <c r="AB403" s="170"/>
      <c r="AC403" s="170"/>
      <c r="AD403" s="170"/>
      <c r="AE403" s="170"/>
      <c r="AF403" s="170"/>
      <c r="AG403" s="170"/>
      <c r="AH403" s="170"/>
      <c r="AI403" s="170"/>
      <c r="AJ403" s="172"/>
      <c r="AK403" s="203"/>
    </row>
    <row r="404" spans="1:37" ht="15">
      <c r="A404" s="202"/>
      <c r="B404" s="166"/>
      <c r="C404" s="166"/>
      <c r="D404" s="166"/>
      <c r="E404" s="170"/>
      <c r="F404" s="170"/>
      <c r="G404" s="170"/>
      <c r="H404" s="172"/>
      <c r="I404" s="170"/>
      <c r="J404" s="172"/>
      <c r="K404" s="170"/>
      <c r="L404" s="170"/>
      <c r="M404" s="172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70"/>
      <c r="AA404" s="170"/>
      <c r="AB404" s="170"/>
      <c r="AC404" s="170"/>
      <c r="AD404" s="170"/>
      <c r="AE404" s="170"/>
      <c r="AF404" s="170"/>
      <c r="AG404" s="170"/>
      <c r="AH404" s="170"/>
      <c r="AI404" s="170"/>
      <c r="AJ404" s="172"/>
      <c r="AK404" s="203"/>
    </row>
    <row r="405" spans="1:37" ht="15">
      <c r="A405" s="202"/>
      <c r="B405" s="166"/>
      <c r="C405" s="166"/>
      <c r="D405" s="166"/>
      <c r="E405" s="170"/>
      <c r="F405" s="170"/>
      <c r="G405" s="170"/>
      <c r="H405" s="172"/>
      <c r="I405" s="170"/>
      <c r="J405" s="172"/>
      <c r="K405" s="170"/>
      <c r="L405" s="170"/>
      <c r="M405" s="172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2"/>
      <c r="AK405" s="203"/>
    </row>
    <row r="406" spans="1:37" ht="15">
      <c r="A406" s="202"/>
      <c r="B406" s="166"/>
      <c r="C406" s="166"/>
      <c r="D406" s="166"/>
      <c r="E406" s="170"/>
      <c r="F406" s="170"/>
      <c r="G406" s="170"/>
      <c r="H406" s="172"/>
      <c r="I406" s="170"/>
      <c r="J406" s="172"/>
      <c r="K406" s="170"/>
      <c r="L406" s="170"/>
      <c r="M406" s="172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70"/>
      <c r="AA406" s="170"/>
      <c r="AB406" s="170"/>
      <c r="AC406" s="170"/>
      <c r="AD406" s="170"/>
      <c r="AE406" s="170"/>
      <c r="AF406" s="170"/>
      <c r="AG406" s="170"/>
      <c r="AH406" s="170"/>
      <c r="AI406" s="170"/>
      <c r="AJ406" s="172"/>
      <c r="AK406" s="203"/>
    </row>
    <row r="407" spans="1:37" ht="15">
      <c r="A407" s="202"/>
      <c r="B407" s="166"/>
      <c r="C407" s="166"/>
      <c r="D407" s="166"/>
      <c r="E407" s="170"/>
      <c r="F407" s="170"/>
      <c r="G407" s="170"/>
      <c r="H407" s="172"/>
      <c r="I407" s="170"/>
      <c r="J407" s="172"/>
      <c r="K407" s="170"/>
      <c r="L407" s="170"/>
      <c r="M407" s="172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0"/>
      <c r="Y407" s="170"/>
      <c r="Z407" s="170"/>
      <c r="AA407" s="170"/>
      <c r="AB407" s="170"/>
      <c r="AC407" s="170"/>
      <c r="AD407" s="170"/>
      <c r="AE407" s="170"/>
      <c r="AF407" s="170"/>
      <c r="AG407" s="170"/>
      <c r="AH407" s="170"/>
      <c r="AI407" s="170"/>
      <c r="AJ407" s="172"/>
      <c r="AK407" s="203"/>
    </row>
    <row r="408" spans="1:37" ht="15">
      <c r="A408" s="202"/>
      <c r="B408" s="166"/>
      <c r="C408" s="166"/>
      <c r="D408" s="166"/>
      <c r="E408" s="170"/>
      <c r="F408" s="170"/>
      <c r="G408" s="170"/>
      <c r="H408" s="172"/>
      <c r="I408" s="170"/>
      <c r="J408" s="172"/>
      <c r="K408" s="170"/>
      <c r="L408" s="170"/>
      <c r="M408" s="172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70"/>
      <c r="AA408" s="170"/>
      <c r="AB408" s="170"/>
      <c r="AC408" s="170"/>
      <c r="AD408" s="170"/>
      <c r="AE408" s="170"/>
      <c r="AF408" s="170"/>
      <c r="AG408" s="170"/>
      <c r="AH408" s="170"/>
      <c r="AI408" s="170"/>
      <c r="AJ408" s="172"/>
      <c r="AK408" s="203"/>
    </row>
    <row r="409" spans="1:37" ht="15">
      <c r="A409" s="202"/>
      <c r="B409" s="166"/>
      <c r="C409" s="166"/>
      <c r="D409" s="166"/>
      <c r="E409" s="170"/>
      <c r="F409" s="170"/>
      <c r="G409" s="170"/>
      <c r="H409" s="172"/>
      <c r="I409" s="170"/>
      <c r="J409" s="172"/>
      <c r="K409" s="170"/>
      <c r="L409" s="170"/>
      <c r="M409" s="172"/>
      <c r="N409" s="170"/>
      <c r="O409" s="170"/>
      <c r="P409" s="170"/>
      <c r="Q409" s="170"/>
      <c r="R409" s="170"/>
      <c r="S409" s="170"/>
      <c r="T409" s="170"/>
      <c r="U409" s="170"/>
      <c r="V409" s="170"/>
      <c r="W409" s="170"/>
      <c r="X409" s="170"/>
      <c r="Y409" s="170"/>
      <c r="Z409" s="170"/>
      <c r="AA409" s="170"/>
      <c r="AB409" s="170"/>
      <c r="AC409" s="170"/>
      <c r="AD409" s="170"/>
      <c r="AE409" s="170"/>
      <c r="AF409" s="170"/>
      <c r="AG409" s="170"/>
      <c r="AH409" s="170"/>
      <c r="AI409" s="170"/>
      <c r="AJ409" s="172"/>
      <c r="AK409" s="203"/>
    </row>
    <row r="410" spans="1:37" ht="15">
      <c r="A410" s="202"/>
      <c r="B410" s="166"/>
      <c r="C410" s="166"/>
      <c r="D410" s="166"/>
      <c r="E410" s="170"/>
      <c r="F410" s="170"/>
      <c r="G410" s="170"/>
      <c r="H410" s="172"/>
      <c r="I410" s="170"/>
      <c r="J410" s="172"/>
      <c r="K410" s="170"/>
      <c r="L410" s="170"/>
      <c r="M410" s="172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2"/>
      <c r="AK410" s="203"/>
    </row>
    <row r="411" spans="1:37" ht="15">
      <c r="A411" s="202"/>
      <c r="B411" s="166"/>
      <c r="C411" s="166"/>
      <c r="D411" s="166"/>
      <c r="E411" s="170"/>
      <c r="F411" s="170"/>
      <c r="G411" s="170"/>
      <c r="H411" s="172"/>
      <c r="I411" s="170"/>
      <c r="J411" s="172"/>
      <c r="K411" s="170"/>
      <c r="L411" s="170"/>
      <c r="M411" s="172"/>
      <c r="N411" s="170"/>
      <c r="O411" s="170"/>
      <c r="P411" s="170"/>
      <c r="Q411" s="170"/>
      <c r="R411" s="170"/>
      <c r="S411" s="170"/>
      <c r="T411" s="170"/>
      <c r="U411" s="170"/>
      <c r="V411" s="170"/>
      <c r="W411" s="170"/>
      <c r="X411" s="170"/>
      <c r="Y411" s="170"/>
      <c r="Z411" s="170"/>
      <c r="AA411" s="170"/>
      <c r="AB411" s="170"/>
      <c r="AC411" s="170"/>
      <c r="AD411" s="170"/>
      <c r="AE411" s="170"/>
      <c r="AF411" s="170"/>
      <c r="AG411" s="170"/>
      <c r="AH411" s="170"/>
      <c r="AI411" s="170"/>
      <c r="AJ411" s="172"/>
      <c r="AK411" s="203"/>
    </row>
    <row r="412" spans="1:37" ht="15">
      <c r="A412" s="202"/>
      <c r="B412" s="166"/>
      <c r="C412" s="166"/>
      <c r="D412" s="166"/>
      <c r="E412" s="170"/>
      <c r="F412" s="170"/>
      <c r="G412" s="170"/>
      <c r="H412" s="172"/>
      <c r="I412" s="170"/>
      <c r="J412" s="172"/>
      <c r="K412" s="170"/>
      <c r="L412" s="170"/>
      <c r="M412" s="172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70"/>
      <c r="AA412" s="170"/>
      <c r="AB412" s="170"/>
      <c r="AC412" s="170"/>
      <c r="AD412" s="170"/>
      <c r="AE412" s="170"/>
      <c r="AF412" s="170"/>
      <c r="AG412" s="170"/>
      <c r="AH412" s="170"/>
      <c r="AI412" s="170"/>
      <c r="AJ412" s="172"/>
      <c r="AK412" s="203"/>
    </row>
    <row r="413" spans="1:37" ht="15">
      <c r="A413" s="202"/>
      <c r="B413" s="166"/>
      <c r="C413" s="166"/>
      <c r="D413" s="166"/>
      <c r="E413" s="170"/>
      <c r="F413" s="170"/>
      <c r="G413" s="170"/>
      <c r="H413" s="172"/>
      <c r="I413" s="170"/>
      <c r="J413" s="172"/>
      <c r="K413" s="170"/>
      <c r="L413" s="170"/>
      <c r="M413" s="172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0"/>
      <c r="Y413" s="170"/>
      <c r="Z413" s="170"/>
      <c r="AA413" s="170"/>
      <c r="AB413" s="170"/>
      <c r="AC413" s="170"/>
      <c r="AD413" s="170"/>
      <c r="AE413" s="170"/>
      <c r="AF413" s="170"/>
      <c r="AG413" s="170"/>
      <c r="AH413" s="170"/>
      <c r="AI413" s="170"/>
      <c r="AJ413" s="172"/>
      <c r="AK413" s="203"/>
    </row>
    <row r="414" spans="1:37" ht="15">
      <c r="A414" s="202"/>
      <c r="B414" s="166"/>
      <c r="C414" s="166"/>
      <c r="D414" s="166"/>
      <c r="E414" s="170"/>
      <c r="F414" s="170"/>
      <c r="G414" s="170"/>
      <c r="H414" s="172"/>
      <c r="I414" s="170"/>
      <c r="J414" s="172"/>
      <c r="K414" s="170"/>
      <c r="L414" s="170"/>
      <c r="M414" s="172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70"/>
      <c r="AD414" s="170"/>
      <c r="AE414" s="170"/>
      <c r="AF414" s="170"/>
      <c r="AG414" s="170"/>
      <c r="AH414" s="170"/>
      <c r="AI414" s="170"/>
      <c r="AJ414" s="172"/>
      <c r="AK414" s="203"/>
    </row>
    <row r="415" spans="1:37" ht="15">
      <c r="A415" s="202"/>
      <c r="B415" s="166"/>
      <c r="C415" s="166"/>
      <c r="D415" s="166"/>
      <c r="E415" s="170"/>
      <c r="F415" s="170"/>
      <c r="G415" s="170"/>
      <c r="H415" s="172"/>
      <c r="I415" s="170"/>
      <c r="J415" s="172"/>
      <c r="K415" s="170"/>
      <c r="L415" s="170"/>
      <c r="M415" s="172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0"/>
      <c r="Y415" s="170"/>
      <c r="Z415" s="170"/>
      <c r="AA415" s="170"/>
      <c r="AB415" s="170"/>
      <c r="AC415" s="170"/>
      <c r="AD415" s="170"/>
      <c r="AE415" s="170"/>
      <c r="AF415" s="170"/>
      <c r="AG415" s="170"/>
      <c r="AH415" s="170"/>
      <c r="AI415" s="170"/>
      <c r="AJ415" s="172"/>
      <c r="AK415" s="203"/>
    </row>
    <row r="416" spans="1:37" ht="15">
      <c r="A416" s="202"/>
      <c r="B416" s="166"/>
      <c r="C416" s="166"/>
      <c r="D416" s="166"/>
      <c r="E416" s="170"/>
      <c r="F416" s="170"/>
      <c r="G416" s="170"/>
      <c r="H416" s="172"/>
      <c r="I416" s="170"/>
      <c r="J416" s="172"/>
      <c r="K416" s="170"/>
      <c r="L416" s="170"/>
      <c r="M416" s="172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70"/>
      <c r="AA416" s="170"/>
      <c r="AB416" s="170"/>
      <c r="AC416" s="170"/>
      <c r="AD416" s="170"/>
      <c r="AE416" s="170"/>
      <c r="AF416" s="170"/>
      <c r="AG416" s="170"/>
      <c r="AH416" s="170"/>
      <c r="AI416" s="170"/>
      <c r="AJ416" s="172"/>
      <c r="AK416" s="203"/>
    </row>
    <row r="417" spans="1:37" ht="15">
      <c r="A417" s="202"/>
      <c r="B417" s="166"/>
      <c r="C417" s="166"/>
      <c r="D417" s="166"/>
      <c r="E417" s="170"/>
      <c r="F417" s="170"/>
      <c r="G417" s="170"/>
      <c r="H417" s="172"/>
      <c r="I417" s="170"/>
      <c r="J417" s="172"/>
      <c r="K417" s="170"/>
      <c r="L417" s="170"/>
      <c r="M417" s="172"/>
      <c r="N417" s="170"/>
      <c r="O417" s="170"/>
      <c r="P417" s="170"/>
      <c r="Q417" s="170"/>
      <c r="R417" s="170"/>
      <c r="S417" s="170"/>
      <c r="T417" s="170"/>
      <c r="U417" s="170"/>
      <c r="V417" s="170"/>
      <c r="W417" s="170"/>
      <c r="X417" s="170"/>
      <c r="Y417" s="170"/>
      <c r="Z417" s="170"/>
      <c r="AA417" s="170"/>
      <c r="AB417" s="170"/>
      <c r="AC417" s="170"/>
      <c r="AD417" s="170"/>
      <c r="AE417" s="170"/>
      <c r="AF417" s="170"/>
      <c r="AG417" s="170"/>
      <c r="AH417" s="170"/>
      <c r="AI417" s="170"/>
      <c r="AJ417" s="172"/>
      <c r="AK417" s="203"/>
    </row>
    <row r="418" spans="1:37" ht="15">
      <c r="A418" s="202"/>
      <c r="B418" s="166"/>
      <c r="C418" s="166"/>
      <c r="D418" s="166"/>
      <c r="E418" s="170"/>
      <c r="F418" s="170"/>
      <c r="G418" s="170"/>
      <c r="H418" s="172"/>
      <c r="I418" s="170"/>
      <c r="J418" s="172"/>
      <c r="K418" s="170"/>
      <c r="L418" s="170"/>
      <c r="M418" s="172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  <c r="AA418" s="170"/>
      <c r="AB418" s="170"/>
      <c r="AC418" s="170"/>
      <c r="AD418" s="170"/>
      <c r="AE418" s="170"/>
      <c r="AF418" s="170"/>
      <c r="AG418" s="170"/>
      <c r="AH418" s="170"/>
      <c r="AI418" s="170"/>
      <c r="AJ418" s="172"/>
      <c r="AK418" s="203"/>
    </row>
    <row r="419" spans="1:37" ht="15">
      <c r="A419" s="202"/>
      <c r="B419" s="166"/>
      <c r="C419" s="166"/>
      <c r="D419" s="166"/>
      <c r="E419" s="170"/>
      <c r="F419" s="170"/>
      <c r="G419" s="170"/>
      <c r="H419" s="172"/>
      <c r="I419" s="170"/>
      <c r="J419" s="172"/>
      <c r="K419" s="170"/>
      <c r="L419" s="170"/>
      <c r="M419" s="172"/>
      <c r="N419" s="170"/>
      <c r="O419" s="170"/>
      <c r="P419" s="170"/>
      <c r="Q419" s="170"/>
      <c r="R419" s="170"/>
      <c r="S419" s="170"/>
      <c r="T419" s="170"/>
      <c r="U419" s="170"/>
      <c r="V419" s="170"/>
      <c r="W419" s="170"/>
      <c r="X419" s="170"/>
      <c r="Y419" s="170"/>
      <c r="Z419" s="170"/>
      <c r="AA419" s="170"/>
      <c r="AB419" s="170"/>
      <c r="AC419" s="170"/>
      <c r="AD419" s="170"/>
      <c r="AE419" s="170"/>
      <c r="AF419" s="170"/>
      <c r="AG419" s="170"/>
      <c r="AH419" s="170"/>
      <c r="AI419" s="170"/>
      <c r="AJ419" s="172"/>
      <c r="AK419" s="203"/>
    </row>
    <row r="420" spans="1:37" ht="15">
      <c r="A420" s="202"/>
      <c r="B420" s="166"/>
      <c r="C420" s="166"/>
      <c r="D420" s="166"/>
      <c r="E420" s="170"/>
      <c r="F420" s="170"/>
      <c r="G420" s="170"/>
      <c r="H420" s="172"/>
      <c r="I420" s="170"/>
      <c r="J420" s="172"/>
      <c r="K420" s="170"/>
      <c r="L420" s="170"/>
      <c r="M420" s="172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  <c r="AA420" s="170"/>
      <c r="AB420" s="170"/>
      <c r="AC420" s="170"/>
      <c r="AD420" s="170"/>
      <c r="AE420" s="170"/>
      <c r="AF420" s="170"/>
      <c r="AG420" s="170"/>
      <c r="AH420" s="170"/>
      <c r="AI420" s="170"/>
      <c r="AJ420" s="172"/>
      <c r="AK420" s="203"/>
    </row>
    <row r="421" spans="1:37" ht="15">
      <c r="A421" s="202"/>
      <c r="B421" s="166"/>
      <c r="C421" s="166"/>
      <c r="D421" s="166"/>
      <c r="E421" s="170"/>
      <c r="F421" s="170"/>
      <c r="G421" s="170"/>
      <c r="H421" s="172"/>
      <c r="I421" s="170"/>
      <c r="J421" s="172"/>
      <c r="K421" s="170"/>
      <c r="L421" s="170"/>
      <c r="M421" s="172"/>
      <c r="N421" s="170"/>
      <c r="O421" s="170"/>
      <c r="P421" s="170"/>
      <c r="Q421" s="170"/>
      <c r="R421" s="170"/>
      <c r="S421" s="170"/>
      <c r="T421" s="170"/>
      <c r="U421" s="170"/>
      <c r="V421" s="170"/>
      <c r="W421" s="170"/>
      <c r="X421" s="170"/>
      <c r="Y421" s="170"/>
      <c r="Z421" s="170"/>
      <c r="AA421" s="170"/>
      <c r="AB421" s="170"/>
      <c r="AC421" s="170"/>
      <c r="AD421" s="170"/>
      <c r="AE421" s="170"/>
      <c r="AF421" s="170"/>
      <c r="AG421" s="170"/>
      <c r="AH421" s="170"/>
      <c r="AI421" s="170"/>
      <c r="AJ421" s="172"/>
      <c r="AK421" s="203"/>
    </row>
    <row r="422" spans="1:37" ht="15">
      <c r="A422" s="202"/>
      <c r="B422" s="166"/>
      <c r="C422" s="166"/>
      <c r="D422" s="166"/>
      <c r="E422" s="170"/>
      <c r="F422" s="170"/>
      <c r="G422" s="170"/>
      <c r="H422" s="172"/>
      <c r="I422" s="170"/>
      <c r="J422" s="172"/>
      <c r="K422" s="170"/>
      <c r="L422" s="170"/>
      <c r="M422" s="172"/>
      <c r="N422" s="170"/>
      <c r="O422" s="170"/>
      <c r="P422" s="170"/>
      <c r="Q422" s="170"/>
      <c r="R422" s="170"/>
      <c r="S422" s="170"/>
      <c r="T422" s="170"/>
      <c r="U422" s="170"/>
      <c r="V422" s="170"/>
      <c r="W422" s="170"/>
      <c r="X422" s="170"/>
      <c r="Y422" s="170"/>
      <c r="Z422" s="170"/>
      <c r="AA422" s="170"/>
      <c r="AB422" s="170"/>
      <c r="AC422" s="170"/>
      <c r="AD422" s="170"/>
      <c r="AE422" s="170"/>
      <c r="AF422" s="170"/>
      <c r="AG422" s="170"/>
      <c r="AH422" s="170"/>
      <c r="AI422" s="170"/>
      <c r="AJ422" s="172"/>
      <c r="AK422" s="203"/>
    </row>
    <row r="423" spans="1:37" ht="15">
      <c r="A423" s="202"/>
      <c r="B423" s="166"/>
      <c r="C423" s="166"/>
      <c r="D423" s="166"/>
      <c r="E423" s="170"/>
      <c r="F423" s="170"/>
      <c r="G423" s="170"/>
      <c r="H423" s="172"/>
      <c r="I423" s="170"/>
      <c r="J423" s="172"/>
      <c r="K423" s="170"/>
      <c r="L423" s="170"/>
      <c r="M423" s="172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70"/>
      <c r="AA423" s="170"/>
      <c r="AB423" s="170"/>
      <c r="AC423" s="170"/>
      <c r="AD423" s="170"/>
      <c r="AE423" s="170"/>
      <c r="AF423" s="170"/>
      <c r="AG423" s="170"/>
      <c r="AH423" s="170"/>
      <c r="AI423" s="170"/>
      <c r="AJ423" s="172"/>
      <c r="AK423" s="203"/>
    </row>
    <row r="424" spans="1:37" ht="15">
      <c r="A424" s="202"/>
      <c r="B424" s="166"/>
      <c r="C424" s="166"/>
      <c r="D424" s="166"/>
      <c r="E424" s="170"/>
      <c r="F424" s="170"/>
      <c r="G424" s="170"/>
      <c r="H424" s="172"/>
      <c r="I424" s="170"/>
      <c r="J424" s="172"/>
      <c r="K424" s="170"/>
      <c r="L424" s="170"/>
      <c r="M424" s="172"/>
      <c r="N424" s="170"/>
      <c r="O424" s="170"/>
      <c r="P424" s="170"/>
      <c r="Q424" s="170"/>
      <c r="R424" s="170"/>
      <c r="S424" s="170"/>
      <c r="T424" s="170"/>
      <c r="U424" s="170"/>
      <c r="V424" s="170"/>
      <c r="W424" s="170"/>
      <c r="X424" s="170"/>
      <c r="Y424" s="170"/>
      <c r="Z424" s="170"/>
      <c r="AA424" s="170"/>
      <c r="AB424" s="170"/>
      <c r="AC424" s="170"/>
      <c r="AD424" s="170"/>
      <c r="AE424" s="170"/>
      <c r="AF424" s="170"/>
      <c r="AG424" s="170"/>
      <c r="AH424" s="170"/>
      <c r="AI424" s="170"/>
      <c r="AJ424" s="172"/>
      <c r="AK424" s="203"/>
    </row>
    <row r="425" spans="1:37" ht="15">
      <c r="A425" s="202"/>
      <c r="B425" s="166"/>
      <c r="C425" s="166"/>
      <c r="D425" s="166"/>
      <c r="E425" s="170"/>
      <c r="F425" s="170"/>
      <c r="G425" s="170"/>
      <c r="H425" s="172"/>
      <c r="I425" s="170"/>
      <c r="J425" s="172"/>
      <c r="K425" s="170"/>
      <c r="L425" s="170"/>
      <c r="M425" s="172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  <c r="AA425" s="170"/>
      <c r="AB425" s="170"/>
      <c r="AC425" s="170"/>
      <c r="AD425" s="170"/>
      <c r="AE425" s="170"/>
      <c r="AF425" s="170"/>
      <c r="AG425" s="170"/>
      <c r="AH425" s="170"/>
      <c r="AI425" s="170"/>
      <c r="AJ425" s="172"/>
      <c r="AK425" s="203"/>
    </row>
    <row r="426" spans="1:37" ht="15">
      <c r="A426" s="202"/>
      <c r="B426" s="166"/>
      <c r="C426" s="166"/>
      <c r="D426" s="166"/>
      <c r="E426" s="170"/>
      <c r="F426" s="170"/>
      <c r="G426" s="170"/>
      <c r="H426" s="172"/>
      <c r="I426" s="170"/>
      <c r="J426" s="172"/>
      <c r="K426" s="170"/>
      <c r="L426" s="170"/>
      <c r="M426" s="172"/>
      <c r="N426" s="170"/>
      <c r="O426" s="170"/>
      <c r="P426" s="170"/>
      <c r="Q426" s="170"/>
      <c r="R426" s="170"/>
      <c r="S426" s="170"/>
      <c r="T426" s="170"/>
      <c r="U426" s="170"/>
      <c r="V426" s="170"/>
      <c r="W426" s="170"/>
      <c r="X426" s="170"/>
      <c r="Y426" s="170"/>
      <c r="Z426" s="170"/>
      <c r="AA426" s="170"/>
      <c r="AB426" s="170"/>
      <c r="AC426" s="170"/>
      <c r="AD426" s="170"/>
      <c r="AE426" s="170"/>
      <c r="AF426" s="170"/>
      <c r="AG426" s="170"/>
      <c r="AH426" s="170"/>
      <c r="AI426" s="170"/>
      <c r="AJ426" s="172"/>
      <c r="AK426" s="203"/>
    </row>
    <row r="427" spans="1:37" ht="15">
      <c r="A427" s="202"/>
      <c r="B427" s="166"/>
      <c r="C427" s="166"/>
      <c r="D427" s="166"/>
      <c r="E427" s="170"/>
      <c r="F427" s="170"/>
      <c r="G427" s="170"/>
      <c r="H427" s="172"/>
      <c r="I427" s="170"/>
      <c r="J427" s="172"/>
      <c r="K427" s="170"/>
      <c r="L427" s="170"/>
      <c r="M427" s="172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70"/>
      <c r="AC427" s="170"/>
      <c r="AD427" s="170"/>
      <c r="AE427" s="170"/>
      <c r="AF427" s="170"/>
      <c r="AG427" s="170"/>
      <c r="AH427" s="170"/>
      <c r="AI427" s="170"/>
      <c r="AJ427" s="172"/>
      <c r="AK427" s="203"/>
    </row>
    <row r="428" spans="1:37" ht="15">
      <c r="A428" s="202"/>
      <c r="B428" s="166"/>
      <c r="C428" s="166"/>
      <c r="D428" s="166"/>
      <c r="E428" s="170"/>
      <c r="F428" s="170"/>
      <c r="G428" s="170"/>
      <c r="H428" s="172"/>
      <c r="I428" s="170"/>
      <c r="J428" s="172"/>
      <c r="K428" s="170"/>
      <c r="L428" s="170"/>
      <c r="M428" s="172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172"/>
      <c r="AK428" s="203"/>
    </row>
    <row r="429" spans="1:37" ht="15">
      <c r="A429" s="202"/>
      <c r="B429" s="166"/>
      <c r="C429" s="166"/>
      <c r="D429" s="166"/>
      <c r="E429" s="170"/>
      <c r="F429" s="170"/>
      <c r="G429" s="170"/>
      <c r="H429" s="172"/>
      <c r="I429" s="170"/>
      <c r="J429" s="172"/>
      <c r="K429" s="170"/>
      <c r="L429" s="170"/>
      <c r="M429" s="172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70"/>
      <c r="AA429" s="170"/>
      <c r="AB429" s="170"/>
      <c r="AC429" s="170"/>
      <c r="AD429" s="170"/>
      <c r="AE429" s="170"/>
      <c r="AF429" s="170"/>
      <c r="AG429" s="170"/>
      <c r="AH429" s="170"/>
      <c r="AI429" s="170"/>
      <c r="AJ429" s="172"/>
      <c r="AK429" s="203"/>
    </row>
    <row r="430" spans="1:37" ht="15">
      <c r="A430" s="202"/>
      <c r="B430" s="166"/>
      <c r="C430" s="166"/>
      <c r="D430" s="166"/>
      <c r="E430" s="170"/>
      <c r="F430" s="170"/>
      <c r="G430" s="170"/>
      <c r="H430" s="172"/>
      <c r="I430" s="170"/>
      <c r="J430" s="172"/>
      <c r="K430" s="170"/>
      <c r="L430" s="170"/>
      <c r="M430" s="172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0"/>
      <c r="Y430" s="170"/>
      <c r="Z430" s="170"/>
      <c r="AA430" s="170"/>
      <c r="AB430" s="170"/>
      <c r="AC430" s="170"/>
      <c r="AD430" s="170"/>
      <c r="AE430" s="170"/>
      <c r="AF430" s="170"/>
      <c r="AG430" s="170"/>
      <c r="AH430" s="170"/>
      <c r="AI430" s="170"/>
      <c r="AJ430" s="172"/>
      <c r="AK430" s="203"/>
    </row>
    <row r="431" spans="1:37" ht="15">
      <c r="A431" s="202"/>
      <c r="B431" s="166"/>
      <c r="C431" s="166"/>
      <c r="D431" s="166"/>
      <c r="E431" s="170"/>
      <c r="F431" s="170"/>
      <c r="G431" s="170"/>
      <c r="H431" s="172"/>
      <c r="I431" s="170"/>
      <c r="J431" s="172"/>
      <c r="K431" s="170"/>
      <c r="L431" s="170"/>
      <c r="M431" s="172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0"/>
      <c r="Z431" s="170"/>
      <c r="AA431" s="170"/>
      <c r="AB431" s="170"/>
      <c r="AC431" s="170"/>
      <c r="AD431" s="170"/>
      <c r="AE431" s="170"/>
      <c r="AF431" s="170"/>
      <c r="AG431" s="170"/>
      <c r="AH431" s="170"/>
      <c r="AI431" s="170"/>
      <c r="AJ431" s="172"/>
      <c r="AK431" s="203"/>
    </row>
    <row r="432" spans="1:37" ht="15">
      <c r="A432" s="202"/>
      <c r="B432" s="166"/>
      <c r="C432" s="166"/>
      <c r="D432" s="166"/>
      <c r="E432" s="170"/>
      <c r="F432" s="170"/>
      <c r="G432" s="170"/>
      <c r="H432" s="172"/>
      <c r="I432" s="170"/>
      <c r="J432" s="172"/>
      <c r="K432" s="170"/>
      <c r="L432" s="170"/>
      <c r="M432" s="172"/>
      <c r="N432" s="170"/>
      <c r="O432" s="170"/>
      <c r="P432" s="170"/>
      <c r="Q432" s="170"/>
      <c r="R432" s="170"/>
      <c r="S432" s="170"/>
      <c r="T432" s="170"/>
      <c r="U432" s="170"/>
      <c r="V432" s="170"/>
      <c r="W432" s="170"/>
      <c r="X432" s="170"/>
      <c r="Y432" s="170"/>
      <c r="Z432" s="170"/>
      <c r="AA432" s="170"/>
      <c r="AB432" s="170"/>
      <c r="AC432" s="170"/>
      <c r="AD432" s="170"/>
      <c r="AE432" s="170"/>
      <c r="AF432" s="170"/>
      <c r="AG432" s="170"/>
      <c r="AH432" s="170"/>
      <c r="AI432" s="170"/>
      <c r="AJ432" s="172"/>
      <c r="AK432" s="203"/>
    </row>
    <row r="433" spans="1:37" ht="15">
      <c r="A433" s="202"/>
      <c r="B433" s="166"/>
      <c r="C433" s="166"/>
      <c r="D433" s="166"/>
      <c r="E433" s="170"/>
      <c r="F433" s="170"/>
      <c r="G433" s="170"/>
      <c r="H433" s="172"/>
      <c r="I433" s="170"/>
      <c r="J433" s="172"/>
      <c r="K433" s="170"/>
      <c r="L433" s="170"/>
      <c r="M433" s="172"/>
      <c r="N433" s="170"/>
      <c r="O433" s="170"/>
      <c r="P433" s="170"/>
      <c r="Q433" s="170"/>
      <c r="R433" s="170"/>
      <c r="S433" s="170"/>
      <c r="T433" s="170"/>
      <c r="U433" s="170"/>
      <c r="V433" s="170"/>
      <c r="W433" s="170"/>
      <c r="X433" s="170"/>
      <c r="Y433" s="170"/>
      <c r="Z433" s="170"/>
      <c r="AA433" s="170"/>
      <c r="AB433" s="170"/>
      <c r="AC433" s="170"/>
      <c r="AD433" s="170"/>
      <c r="AE433" s="170"/>
      <c r="AF433" s="170"/>
      <c r="AG433" s="170"/>
      <c r="AH433" s="170"/>
      <c r="AI433" s="170"/>
      <c r="AJ433" s="172"/>
      <c r="AK433" s="203"/>
    </row>
    <row r="434" spans="1:37" ht="15">
      <c r="A434" s="202"/>
      <c r="B434" s="166"/>
      <c r="C434" s="166"/>
      <c r="D434" s="166"/>
      <c r="E434" s="170"/>
      <c r="F434" s="170"/>
      <c r="G434" s="170"/>
      <c r="H434" s="172"/>
      <c r="I434" s="170"/>
      <c r="J434" s="172"/>
      <c r="K434" s="170"/>
      <c r="L434" s="170"/>
      <c r="M434" s="172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0"/>
      <c r="Y434" s="170"/>
      <c r="Z434" s="170"/>
      <c r="AA434" s="170"/>
      <c r="AB434" s="170"/>
      <c r="AC434" s="170"/>
      <c r="AD434" s="170"/>
      <c r="AE434" s="170"/>
      <c r="AF434" s="170"/>
      <c r="AG434" s="170"/>
      <c r="AH434" s="170"/>
      <c r="AI434" s="170"/>
      <c r="AJ434" s="172"/>
      <c r="AK434" s="203"/>
    </row>
    <row r="435" spans="1:37" ht="15">
      <c r="A435" s="202"/>
      <c r="B435" s="166"/>
      <c r="C435" s="166"/>
      <c r="D435" s="166"/>
      <c r="E435" s="170"/>
      <c r="F435" s="170"/>
      <c r="G435" s="170"/>
      <c r="H435" s="172"/>
      <c r="I435" s="170"/>
      <c r="J435" s="172"/>
      <c r="K435" s="170"/>
      <c r="L435" s="170"/>
      <c r="M435" s="172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172"/>
      <c r="AK435" s="203"/>
    </row>
    <row r="436" spans="1:37" ht="15">
      <c r="A436" s="202"/>
      <c r="B436" s="166"/>
      <c r="C436" s="166"/>
      <c r="D436" s="166"/>
      <c r="E436" s="170"/>
      <c r="F436" s="170"/>
      <c r="G436" s="170"/>
      <c r="H436" s="172"/>
      <c r="I436" s="170"/>
      <c r="J436" s="172"/>
      <c r="K436" s="170"/>
      <c r="L436" s="170"/>
      <c r="M436" s="172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  <c r="AA436" s="170"/>
      <c r="AB436" s="170"/>
      <c r="AC436" s="170"/>
      <c r="AD436" s="170"/>
      <c r="AE436" s="170"/>
      <c r="AF436" s="170"/>
      <c r="AG436" s="170"/>
      <c r="AH436" s="170"/>
      <c r="AI436" s="170"/>
      <c r="AJ436" s="172"/>
      <c r="AK436" s="203"/>
    </row>
    <row r="437" spans="1:37" ht="15">
      <c r="A437" s="202"/>
      <c r="B437" s="166"/>
      <c r="C437" s="166"/>
      <c r="D437" s="166"/>
      <c r="E437" s="170"/>
      <c r="F437" s="170"/>
      <c r="G437" s="170"/>
      <c r="H437" s="172"/>
      <c r="I437" s="170"/>
      <c r="J437" s="172"/>
      <c r="K437" s="170"/>
      <c r="L437" s="170"/>
      <c r="M437" s="172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0"/>
      <c r="Y437" s="170"/>
      <c r="Z437" s="170"/>
      <c r="AA437" s="170"/>
      <c r="AB437" s="170"/>
      <c r="AC437" s="170"/>
      <c r="AD437" s="170"/>
      <c r="AE437" s="170"/>
      <c r="AF437" s="170"/>
      <c r="AG437" s="170"/>
      <c r="AH437" s="170"/>
      <c r="AI437" s="170"/>
      <c r="AJ437" s="172"/>
      <c r="AK437" s="203"/>
    </row>
    <row r="438" spans="1:37" ht="15">
      <c r="A438" s="202"/>
      <c r="B438" s="166"/>
      <c r="C438" s="166"/>
      <c r="D438" s="166"/>
      <c r="E438" s="170"/>
      <c r="F438" s="170"/>
      <c r="G438" s="170"/>
      <c r="H438" s="172"/>
      <c r="I438" s="170"/>
      <c r="J438" s="172"/>
      <c r="K438" s="170"/>
      <c r="L438" s="170"/>
      <c r="M438" s="172"/>
      <c r="N438" s="170"/>
      <c r="O438" s="170"/>
      <c r="P438" s="170"/>
      <c r="Q438" s="170"/>
      <c r="R438" s="170"/>
      <c r="S438" s="170"/>
      <c r="T438" s="170"/>
      <c r="U438" s="170"/>
      <c r="V438" s="170"/>
      <c r="W438" s="170"/>
      <c r="X438" s="170"/>
      <c r="Y438" s="170"/>
      <c r="Z438" s="170"/>
      <c r="AA438" s="170"/>
      <c r="AB438" s="170"/>
      <c r="AC438" s="170"/>
      <c r="AD438" s="170"/>
      <c r="AE438" s="170"/>
      <c r="AF438" s="170"/>
      <c r="AG438" s="170"/>
      <c r="AH438" s="170"/>
      <c r="AI438" s="170"/>
      <c r="AJ438" s="172"/>
      <c r="AK438" s="203"/>
    </row>
    <row r="439" spans="1:37" ht="15">
      <c r="A439" s="202"/>
      <c r="B439" s="166"/>
      <c r="C439" s="166"/>
      <c r="D439" s="166"/>
      <c r="E439" s="170"/>
      <c r="F439" s="170"/>
      <c r="G439" s="170"/>
      <c r="H439" s="172"/>
      <c r="I439" s="170"/>
      <c r="J439" s="172"/>
      <c r="K439" s="170"/>
      <c r="L439" s="170"/>
      <c r="M439" s="172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  <c r="AA439" s="170"/>
      <c r="AB439" s="170"/>
      <c r="AC439" s="170"/>
      <c r="AD439" s="170"/>
      <c r="AE439" s="170"/>
      <c r="AF439" s="170"/>
      <c r="AG439" s="170"/>
      <c r="AH439" s="170"/>
      <c r="AI439" s="170"/>
      <c r="AJ439" s="172"/>
      <c r="AK439" s="203"/>
    </row>
    <row r="440" spans="1:37" ht="15">
      <c r="A440" s="202"/>
      <c r="B440" s="166"/>
      <c r="C440" s="166"/>
      <c r="D440" s="166"/>
      <c r="E440" s="170"/>
      <c r="F440" s="170"/>
      <c r="G440" s="170"/>
      <c r="H440" s="172"/>
      <c r="I440" s="170"/>
      <c r="J440" s="172"/>
      <c r="K440" s="170"/>
      <c r="L440" s="170"/>
      <c r="M440" s="172"/>
      <c r="N440" s="170"/>
      <c r="O440" s="170"/>
      <c r="P440" s="170"/>
      <c r="Q440" s="170"/>
      <c r="R440" s="170"/>
      <c r="S440" s="170"/>
      <c r="T440" s="170"/>
      <c r="U440" s="170"/>
      <c r="V440" s="170"/>
      <c r="W440" s="170"/>
      <c r="X440" s="170"/>
      <c r="Y440" s="170"/>
      <c r="Z440" s="170"/>
      <c r="AA440" s="170"/>
      <c r="AB440" s="170"/>
      <c r="AC440" s="170"/>
      <c r="AD440" s="170"/>
      <c r="AE440" s="170"/>
      <c r="AF440" s="170"/>
      <c r="AG440" s="170"/>
      <c r="AH440" s="170"/>
      <c r="AI440" s="170"/>
      <c r="AJ440" s="172"/>
      <c r="AK440" s="203"/>
    </row>
    <row r="441" spans="1:37" ht="15">
      <c r="A441" s="202"/>
      <c r="B441" s="166"/>
      <c r="C441" s="166"/>
      <c r="D441" s="166"/>
      <c r="E441" s="170"/>
      <c r="F441" s="170"/>
      <c r="G441" s="170"/>
      <c r="H441" s="172"/>
      <c r="I441" s="170"/>
      <c r="J441" s="172"/>
      <c r="K441" s="170"/>
      <c r="L441" s="170"/>
      <c r="M441" s="172"/>
      <c r="N441" s="170"/>
      <c r="O441" s="170"/>
      <c r="P441" s="170"/>
      <c r="Q441" s="170"/>
      <c r="R441" s="170"/>
      <c r="S441" s="170"/>
      <c r="T441" s="170"/>
      <c r="U441" s="170"/>
      <c r="V441" s="170"/>
      <c r="W441" s="170"/>
      <c r="X441" s="170"/>
      <c r="Y441" s="170"/>
      <c r="Z441" s="170"/>
      <c r="AA441" s="170"/>
      <c r="AB441" s="170"/>
      <c r="AC441" s="170"/>
      <c r="AD441" s="170"/>
      <c r="AE441" s="170"/>
      <c r="AF441" s="170"/>
      <c r="AG441" s="170"/>
      <c r="AH441" s="170"/>
      <c r="AI441" s="170"/>
      <c r="AJ441" s="172"/>
      <c r="AK441" s="203"/>
    </row>
    <row r="442" spans="1:37" ht="15">
      <c r="A442" s="202"/>
      <c r="B442" s="166"/>
      <c r="C442" s="166"/>
      <c r="D442" s="166"/>
      <c r="E442" s="170"/>
      <c r="F442" s="170"/>
      <c r="G442" s="170"/>
      <c r="H442" s="172"/>
      <c r="I442" s="170"/>
      <c r="J442" s="172"/>
      <c r="K442" s="170"/>
      <c r="L442" s="170"/>
      <c r="M442" s="172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70"/>
      <c r="AA442" s="170"/>
      <c r="AB442" s="170"/>
      <c r="AC442" s="170"/>
      <c r="AD442" s="170"/>
      <c r="AE442" s="170"/>
      <c r="AF442" s="170"/>
      <c r="AG442" s="170"/>
      <c r="AH442" s="170"/>
      <c r="AI442" s="170"/>
      <c r="AJ442" s="172"/>
      <c r="AK442" s="203"/>
    </row>
    <row r="443" spans="1:37" ht="15">
      <c r="A443" s="202"/>
      <c r="B443" s="166"/>
      <c r="C443" s="166"/>
      <c r="D443" s="166"/>
      <c r="E443" s="170"/>
      <c r="F443" s="170"/>
      <c r="G443" s="170"/>
      <c r="H443" s="172"/>
      <c r="I443" s="170"/>
      <c r="J443" s="172"/>
      <c r="K443" s="170"/>
      <c r="L443" s="170"/>
      <c r="M443" s="172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70"/>
      <c r="AA443" s="170"/>
      <c r="AB443" s="170"/>
      <c r="AC443" s="170"/>
      <c r="AD443" s="170"/>
      <c r="AE443" s="170"/>
      <c r="AF443" s="170"/>
      <c r="AG443" s="170"/>
      <c r="AH443" s="170"/>
      <c r="AI443" s="170"/>
      <c r="AJ443" s="172"/>
      <c r="AK443" s="203"/>
    </row>
    <row r="444" spans="1:37" ht="15">
      <c r="A444" s="202"/>
      <c r="B444" s="166"/>
      <c r="C444" s="166"/>
      <c r="D444" s="166"/>
      <c r="E444" s="170"/>
      <c r="F444" s="170"/>
      <c r="G444" s="170"/>
      <c r="H444" s="172"/>
      <c r="I444" s="170"/>
      <c r="J444" s="172"/>
      <c r="K444" s="170"/>
      <c r="L444" s="170"/>
      <c r="M444" s="172"/>
      <c r="N444" s="170"/>
      <c r="O444" s="170"/>
      <c r="P444" s="170"/>
      <c r="Q444" s="170"/>
      <c r="R444" s="170"/>
      <c r="S444" s="170"/>
      <c r="T444" s="170"/>
      <c r="U444" s="170"/>
      <c r="V444" s="170"/>
      <c r="W444" s="170"/>
      <c r="X444" s="170"/>
      <c r="Y444" s="170"/>
      <c r="Z444" s="170"/>
      <c r="AA444" s="170"/>
      <c r="AB444" s="170"/>
      <c r="AC444" s="170"/>
      <c r="AD444" s="170"/>
      <c r="AE444" s="170"/>
      <c r="AF444" s="170"/>
      <c r="AG444" s="170"/>
      <c r="AH444" s="170"/>
      <c r="AI444" s="170"/>
      <c r="AJ444" s="172"/>
      <c r="AK444" s="203"/>
    </row>
  </sheetData>
  <sheetProtection/>
  <mergeCells count="4">
    <mergeCell ref="A3:AK3"/>
    <mergeCell ref="A44:AK44"/>
    <mergeCell ref="A67:AK67"/>
    <mergeCell ref="A146:AK146"/>
  </mergeCells>
  <printOptions/>
  <pageMargins left="0.75" right="0.75" top="0" bottom="0" header="0.31496062992125984" footer="0.31496062992125984"/>
  <pageSetup fitToHeight="2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zoomScalePageLayoutView="0" workbookViewId="0" topLeftCell="A1">
      <selection activeCell="W9" sqref="W9"/>
    </sheetView>
  </sheetViews>
  <sheetFormatPr defaultColWidth="11.57421875" defaultRowHeight="15"/>
  <cols>
    <col min="1" max="1" width="3.28125" style="14" bestFit="1" customWidth="1"/>
    <col min="2" max="2" width="27.421875" style="16" bestFit="1" customWidth="1"/>
    <col min="3" max="3" width="3.8515625" style="4" bestFit="1" customWidth="1"/>
    <col min="4" max="4" width="12.00390625" style="4" bestFit="1" customWidth="1"/>
    <col min="5" max="5" width="3.28125" style="2" bestFit="1" customWidth="1"/>
    <col min="6" max="6" width="10.8515625" style="2" bestFit="1" customWidth="1"/>
    <col min="7" max="7" width="3.28125" style="2" bestFit="1" customWidth="1"/>
    <col min="8" max="8" width="10.421875" style="4" bestFit="1" customWidth="1"/>
    <col min="9" max="9" width="3.28125" style="2" bestFit="1" customWidth="1"/>
    <col min="10" max="10" width="11.57421875" style="2" bestFit="1" customWidth="1"/>
    <col min="11" max="11" width="3.28125" style="2" bestFit="1" customWidth="1"/>
    <col min="12" max="12" width="13.421875" style="2" bestFit="1" customWidth="1"/>
    <col min="13" max="13" width="4.140625" style="2" customWidth="1"/>
    <col min="14" max="14" width="7.28125" style="2" bestFit="1" customWidth="1"/>
    <col min="15" max="15" width="3.8515625" style="2" hidden="1" customWidth="1"/>
    <col min="16" max="16" width="10.28125" style="2" hidden="1" customWidth="1"/>
    <col min="17" max="18" width="5.7109375" style="2" customWidth="1"/>
    <col min="19" max="19" width="7.140625" style="2" bestFit="1" customWidth="1"/>
    <col min="20" max="20" width="7.00390625" style="26" bestFit="1" customWidth="1"/>
    <col min="21" max="21" width="11.7109375" style="49" bestFit="1" customWidth="1"/>
    <col min="22" max="22" width="4.57421875" style="2" customWidth="1"/>
    <col min="23" max="23" width="3.57421875" style="2" customWidth="1"/>
    <col min="24" max="24" width="4.57421875" style="2" customWidth="1"/>
    <col min="25" max="25" width="7.140625" style="2" customWidth="1"/>
    <col min="26" max="26" width="6.140625" style="2" customWidth="1"/>
    <col min="27" max="27" width="21.140625" style="2" customWidth="1"/>
    <col min="28" max="28" width="4.421875" style="2" bestFit="1" customWidth="1"/>
    <col min="29" max="29" width="5.7109375" style="2" customWidth="1"/>
    <col min="30" max="30" width="7.57421875" style="2" customWidth="1"/>
    <col min="31" max="33" width="4.8515625" style="2" customWidth="1"/>
    <col min="34" max="34" width="3.7109375" style="2" customWidth="1"/>
    <col min="35" max="16384" width="11.57421875" style="2" customWidth="1"/>
  </cols>
  <sheetData>
    <row r="1" spans="1:30" ht="20.25">
      <c r="A1" s="259" t="s">
        <v>187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39"/>
      <c r="W1" s="39"/>
      <c r="X1" s="39"/>
      <c r="Y1" s="39"/>
      <c r="Z1" s="39"/>
      <c r="AA1" s="39"/>
      <c r="AB1" s="39"/>
      <c r="AC1" s="39"/>
      <c r="AD1" s="39"/>
    </row>
    <row r="2" spans="1:30" ht="20.25">
      <c r="A2" s="259" t="s">
        <v>87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39"/>
      <c r="W2" s="39"/>
      <c r="X2" s="39"/>
      <c r="Y2" s="39"/>
      <c r="Z2" s="39"/>
      <c r="AA2" s="39"/>
      <c r="AB2" s="39"/>
      <c r="AC2" s="39"/>
      <c r="AD2" s="39"/>
    </row>
    <row r="3" spans="1:21" ht="15.75" customHeight="1" thickBo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1:34" ht="15.75" customHeight="1" thickBot="1">
      <c r="A4" s="98"/>
      <c r="B4" s="92" t="s">
        <v>20</v>
      </c>
      <c r="C4" s="93" t="s">
        <v>2</v>
      </c>
      <c r="D4" s="93" t="s">
        <v>57</v>
      </c>
      <c r="E4" s="93" t="s">
        <v>3</v>
      </c>
      <c r="F4" s="93" t="s">
        <v>97</v>
      </c>
      <c r="G4" s="93" t="s">
        <v>4</v>
      </c>
      <c r="H4" s="93" t="s">
        <v>204</v>
      </c>
      <c r="I4" s="93" t="s">
        <v>5</v>
      </c>
      <c r="J4" s="93" t="s">
        <v>208</v>
      </c>
      <c r="K4" s="93" t="s">
        <v>32</v>
      </c>
      <c r="L4" s="93"/>
      <c r="M4" s="93" t="s">
        <v>58</v>
      </c>
      <c r="N4" s="93"/>
      <c r="O4" s="93" t="s">
        <v>59</v>
      </c>
      <c r="P4" s="93"/>
      <c r="Q4" s="93" t="s">
        <v>24</v>
      </c>
      <c r="R4" s="93" t="s">
        <v>25</v>
      </c>
      <c r="S4" s="93" t="s">
        <v>6</v>
      </c>
      <c r="T4" s="94" t="s">
        <v>7</v>
      </c>
      <c r="U4" s="95" t="s">
        <v>8</v>
      </c>
      <c r="AB4" s="14"/>
      <c r="AD4" s="4"/>
      <c r="AE4" s="4"/>
      <c r="AF4" s="4"/>
      <c r="AG4" s="6"/>
      <c r="AH4" s="23"/>
    </row>
    <row r="5" spans="1:34" ht="15.75" customHeight="1">
      <c r="A5" s="99" t="s">
        <v>2</v>
      </c>
      <c r="B5" s="64" t="s">
        <v>12</v>
      </c>
      <c r="C5" s="71">
        <v>20</v>
      </c>
      <c r="D5" s="91">
        <v>529</v>
      </c>
      <c r="E5" s="100">
        <v>20</v>
      </c>
      <c r="F5" s="91">
        <v>546</v>
      </c>
      <c r="G5" s="100">
        <v>20</v>
      </c>
      <c r="H5" s="91">
        <v>543</v>
      </c>
      <c r="I5" s="100">
        <v>17</v>
      </c>
      <c r="J5" s="91">
        <v>533</v>
      </c>
      <c r="K5" s="100"/>
      <c r="L5" s="91"/>
      <c r="M5" s="100"/>
      <c r="N5" s="91"/>
      <c r="O5" s="100"/>
      <c r="P5" s="100"/>
      <c r="Q5" s="101"/>
      <c r="R5" s="101"/>
      <c r="S5" s="136">
        <f aca="true" t="shared" si="0" ref="S5:S13">SUM(D5,F5,H5,J5,L5,N5,P5)-R5</f>
        <v>2151</v>
      </c>
      <c r="T5" s="136">
        <f aca="true" t="shared" si="1" ref="T5:T13">SUM(C5,E5,G5,I5,K5,M5,O5)-R5</f>
        <v>77</v>
      </c>
      <c r="U5" s="102">
        <f aca="true" t="shared" si="2" ref="U5:U13">AVERAGE(D5,F5,H5,J5,L5,N5,P5)</f>
        <v>537.75</v>
      </c>
      <c r="Y5" s="43"/>
      <c r="Z5" s="40"/>
      <c r="AA5" s="41"/>
      <c r="AB5" s="19"/>
      <c r="AC5" s="19"/>
      <c r="AD5" s="19"/>
      <c r="AE5" s="19"/>
      <c r="AF5" s="19"/>
      <c r="AG5" s="44"/>
      <c r="AH5" s="45"/>
    </row>
    <row r="6" spans="1:34" ht="15.75" customHeight="1">
      <c r="A6" s="99" t="s">
        <v>3</v>
      </c>
      <c r="B6" s="31" t="s">
        <v>115</v>
      </c>
      <c r="C6" s="71">
        <v>17</v>
      </c>
      <c r="D6" s="78">
        <v>517</v>
      </c>
      <c r="E6" s="77">
        <v>17</v>
      </c>
      <c r="F6" s="78">
        <v>532</v>
      </c>
      <c r="G6" s="77">
        <v>17</v>
      </c>
      <c r="H6" s="78">
        <v>529</v>
      </c>
      <c r="I6" s="77">
        <v>12</v>
      </c>
      <c r="J6" s="78">
        <v>516</v>
      </c>
      <c r="K6" s="77"/>
      <c r="L6" s="78"/>
      <c r="M6" s="77"/>
      <c r="N6" s="78"/>
      <c r="O6" s="77"/>
      <c r="P6" s="77"/>
      <c r="Q6" s="103"/>
      <c r="R6" s="103"/>
      <c r="S6" s="136">
        <f t="shared" si="0"/>
        <v>2094</v>
      </c>
      <c r="T6" s="136">
        <f t="shared" si="1"/>
        <v>63</v>
      </c>
      <c r="U6" s="102">
        <f t="shared" si="2"/>
        <v>523.5</v>
      </c>
      <c r="Y6" s="43"/>
      <c r="Z6" s="40"/>
      <c r="AA6" s="41"/>
      <c r="AB6" s="19"/>
      <c r="AC6" s="19"/>
      <c r="AD6" s="19"/>
      <c r="AE6" s="19"/>
      <c r="AF6" s="19"/>
      <c r="AG6" s="44"/>
      <c r="AH6" s="45"/>
    </row>
    <row r="7" spans="1:34" ht="15.75" customHeight="1">
      <c r="A7" s="99" t="s">
        <v>4</v>
      </c>
      <c r="B7" s="54" t="s">
        <v>14</v>
      </c>
      <c r="C7" s="71">
        <v>14</v>
      </c>
      <c r="D7" s="78">
        <v>513</v>
      </c>
      <c r="E7" s="77">
        <v>12</v>
      </c>
      <c r="F7" s="78">
        <v>523</v>
      </c>
      <c r="G7" s="77">
        <v>14</v>
      </c>
      <c r="H7" s="78">
        <v>523</v>
      </c>
      <c r="I7" s="77">
        <v>20</v>
      </c>
      <c r="J7" s="78">
        <v>537</v>
      </c>
      <c r="K7" s="77"/>
      <c r="L7" s="78"/>
      <c r="M7" s="77"/>
      <c r="N7" s="78"/>
      <c r="O7" s="77"/>
      <c r="P7" s="77"/>
      <c r="Q7" s="103"/>
      <c r="R7" s="103"/>
      <c r="S7" s="136">
        <f t="shared" si="0"/>
        <v>2096</v>
      </c>
      <c r="T7" s="136">
        <f t="shared" si="1"/>
        <v>60</v>
      </c>
      <c r="U7" s="102">
        <f t="shared" si="2"/>
        <v>524</v>
      </c>
      <c r="W7" s="18"/>
      <c r="X7" s="18"/>
      <c r="Y7" s="43"/>
      <c r="Z7" s="40"/>
      <c r="AA7" s="41"/>
      <c r="AB7" s="19"/>
      <c r="AC7" s="19"/>
      <c r="AD7" s="19"/>
      <c r="AE7" s="19"/>
      <c r="AF7" s="19"/>
      <c r="AG7" s="44"/>
      <c r="AH7" s="45"/>
    </row>
    <row r="8" spans="1:34" ht="15.75" customHeight="1">
      <c r="A8" s="99" t="s">
        <v>5</v>
      </c>
      <c r="B8" s="32" t="s">
        <v>118</v>
      </c>
      <c r="C8" s="77">
        <v>12</v>
      </c>
      <c r="D8" s="134">
        <v>502</v>
      </c>
      <c r="E8" s="77">
        <v>14</v>
      </c>
      <c r="F8" s="78">
        <v>530</v>
      </c>
      <c r="G8" s="77">
        <v>12</v>
      </c>
      <c r="H8" s="78">
        <v>519</v>
      </c>
      <c r="I8" s="77">
        <v>14</v>
      </c>
      <c r="J8" s="78">
        <v>532</v>
      </c>
      <c r="K8" s="77"/>
      <c r="L8" s="78"/>
      <c r="M8" s="77"/>
      <c r="N8" s="78"/>
      <c r="O8" s="77"/>
      <c r="P8" s="77"/>
      <c r="Q8" s="103"/>
      <c r="R8" s="103"/>
      <c r="S8" s="136">
        <f t="shared" si="0"/>
        <v>2083</v>
      </c>
      <c r="T8" s="136">
        <f t="shared" si="1"/>
        <v>52</v>
      </c>
      <c r="U8" s="102">
        <f t="shared" si="2"/>
        <v>520.75</v>
      </c>
      <c r="V8" s="25"/>
      <c r="W8" s="25"/>
      <c r="X8" s="25"/>
      <c r="Y8" s="43"/>
      <c r="Z8" s="40"/>
      <c r="AA8" s="46"/>
      <c r="AB8" s="19"/>
      <c r="AC8" s="19"/>
      <c r="AD8" s="19"/>
      <c r="AE8" s="19"/>
      <c r="AF8" s="19"/>
      <c r="AG8" s="44"/>
      <c r="AH8" s="45"/>
    </row>
    <row r="9" spans="1:34" ht="15.75" customHeight="1">
      <c r="A9" s="99" t="s">
        <v>32</v>
      </c>
      <c r="B9" s="32" t="s">
        <v>23</v>
      </c>
      <c r="C9" s="77">
        <v>10</v>
      </c>
      <c r="D9" s="134">
        <v>440</v>
      </c>
      <c r="E9" s="77">
        <v>10</v>
      </c>
      <c r="F9" s="78">
        <v>509</v>
      </c>
      <c r="G9" s="77">
        <v>11</v>
      </c>
      <c r="H9" s="78">
        <v>487</v>
      </c>
      <c r="I9" s="77">
        <v>10</v>
      </c>
      <c r="J9" s="78">
        <v>485</v>
      </c>
      <c r="K9" s="77"/>
      <c r="L9" s="78"/>
      <c r="M9" s="77"/>
      <c r="N9" s="78"/>
      <c r="O9" s="77"/>
      <c r="P9" s="77"/>
      <c r="Q9" s="103"/>
      <c r="R9" s="103"/>
      <c r="S9" s="136">
        <f t="shared" si="0"/>
        <v>1921</v>
      </c>
      <c r="T9" s="136">
        <f t="shared" si="1"/>
        <v>41</v>
      </c>
      <c r="U9" s="102">
        <f t="shared" si="2"/>
        <v>480.25</v>
      </c>
      <c r="V9" s="25"/>
      <c r="W9" s="25"/>
      <c r="X9" s="25"/>
      <c r="Y9" s="43"/>
      <c r="Z9" s="40"/>
      <c r="AA9" s="46"/>
      <c r="AB9" s="19"/>
      <c r="AC9" s="19"/>
      <c r="AD9" s="19"/>
      <c r="AE9" s="19"/>
      <c r="AF9" s="19"/>
      <c r="AG9" s="44"/>
      <c r="AH9" s="45"/>
    </row>
    <row r="10" spans="1:34" ht="15.75" customHeight="1">
      <c r="A10" s="99" t="s">
        <v>58</v>
      </c>
      <c r="B10" s="32" t="s">
        <v>123</v>
      </c>
      <c r="C10" s="77">
        <v>11</v>
      </c>
      <c r="D10" s="134">
        <v>474</v>
      </c>
      <c r="E10" s="77">
        <v>8</v>
      </c>
      <c r="F10" s="78">
        <v>423</v>
      </c>
      <c r="G10" s="77">
        <v>10</v>
      </c>
      <c r="H10" s="78">
        <v>485</v>
      </c>
      <c r="I10" s="77">
        <v>11</v>
      </c>
      <c r="J10" s="78">
        <v>504</v>
      </c>
      <c r="K10" s="77"/>
      <c r="L10" s="78"/>
      <c r="M10" s="77"/>
      <c r="N10" s="78"/>
      <c r="O10" s="77"/>
      <c r="P10" s="77"/>
      <c r="Q10" s="103"/>
      <c r="R10" s="103"/>
      <c r="S10" s="136">
        <f t="shared" si="0"/>
        <v>1886</v>
      </c>
      <c r="T10" s="136">
        <f t="shared" si="1"/>
        <v>40</v>
      </c>
      <c r="U10" s="102">
        <f t="shared" si="2"/>
        <v>471.5</v>
      </c>
      <c r="V10" s="18"/>
      <c r="W10" s="25"/>
      <c r="X10" s="25"/>
      <c r="Y10" s="43"/>
      <c r="Z10" s="40"/>
      <c r="AA10" s="46"/>
      <c r="AB10" s="19"/>
      <c r="AC10" s="19"/>
      <c r="AD10" s="19"/>
      <c r="AE10" s="19"/>
      <c r="AF10" s="19"/>
      <c r="AG10" s="44"/>
      <c r="AH10" s="45"/>
    </row>
    <row r="11" spans="1:34" ht="15.75" customHeight="1">
      <c r="A11" s="99" t="s">
        <v>59</v>
      </c>
      <c r="B11" s="32" t="s">
        <v>93</v>
      </c>
      <c r="C11" s="71">
        <v>9</v>
      </c>
      <c r="D11" s="78">
        <v>408</v>
      </c>
      <c r="E11" s="77">
        <v>9</v>
      </c>
      <c r="F11" s="78">
        <v>455</v>
      </c>
      <c r="G11" s="77">
        <v>9</v>
      </c>
      <c r="H11" s="78">
        <v>477</v>
      </c>
      <c r="I11" s="77">
        <v>8</v>
      </c>
      <c r="J11" s="78">
        <v>463</v>
      </c>
      <c r="K11" s="77"/>
      <c r="L11" s="78"/>
      <c r="M11" s="77"/>
      <c r="N11" s="78"/>
      <c r="O11" s="77"/>
      <c r="P11" s="77"/>
      <c r="Q11" s="103"/>
      <c r="R11" s="103"/>
      <c r="S11" s="136">
        <f t="shared" si="0"/>
        <v>1803</v>
      </c>
      <c r="T11" s="136">
        <f t="shared" si="1"/>
        <v>35</v>
      </c>
      <c r="U11" s="102">
        <f t="shared" si="2"/>
        <v>450.75</v>
      </c>
      <c r="V11" s="18"/>
      <c r="W11" s="25"/>
      <c r="X11" s="25"/>
      <c r="Y11" s="43"/>
      <c r="Z11" s="40"/>
      <c r="AA11" s="46"/>
      <c r="AB11" s="19"/>
      <c r="AC11" s="19"/>
      <c r="AD11" s="19"/>
      <c r="AE11" s="19"/>
      <c r="AF11" s="19"/>
      <c r="AG11" s="44"/>
      <c r="AH11" s="45"/>
    </row>
    <row r="12" spans="1:34" ht="15.75" customHeight="1">
      <c r="A12" s="99" t="s">
        <v>60</v>
      </c>
      <c r="B12" s="31" t="s">
        <v>196</v>
      </c>
      <c r="C12" s="71"/>
      <c r="D12" s="78"/>
      <c r="E12" s="77">
        <v>11</v>
      </c>
      <c r="F12" s="78">
        <v>516</v>
      </c>
      <c r="G12" s="77"/>
      <c r="H12" s="78"/>
      <c r="I12" s="77"/>
      <c r="J12" s="78"/>
      <c r="K12" s="77"/>
      <c r="L12" s="78"/>
      <c r="M12" s="77"/>
      <c r="N12" s="78"/>
      <c r="O12" s="77"/>
      <c r="P12" s="77"/>
      <c r="Q12" s="103"/>
      <c r="R12" s="103"/>
      <c r="S12" s="136">
        <f t="shared" si="0"/>
        <v>516</v>
      </c>
      <c r="T12" s="136">
        <f t="shared" si="1"/>
        <v>11</v>
      </c>
      <c r="U12" s="102">
        <f t="shared" si="2"/>
        <v>516</v>
      </c>
      <c r="V12" s="25"/>
      <c r="W12" s="25"/>
      <c r="X12" s="25"/>
      <c r="Y12" s="43"/>
      <c r="Z12" s="40"/>
      <c r="AA12" s="46"/>
      <c r="AB12" s="19"/>
      <c r="AC12" s="19"/>
      <c r="AD12" s="19"/>
      <c r="AE12" s="19"/>
      <c r="AF12" s="19"/>
      <c r="AG12" s="44"/>
      <c r="AH12" s="45"/>
    </row>
    <row r="13" spans="1:34" ht="15.75" customHeight="1">
      <c r="A13" s="99" t="s">
        <v>61</v>
      </c>
      <c r="B13" s="32" t="s">
        <v>167</v>
      </c>
      <c r="C13" s="77"/>
      <c r="D13" s="134"/>
      <c r="E13" s="77"/>
      <c r="F13" s="78"/>
      <c r="G13" s="77"/>
      <c r="H13" s="78"/>
      <c r="I13" s="77">
        <v>9</v>
      </c>
      <c r="J13" s="78">
        <v>468</v>
      </c>
      <c r="K13" s="77"/>
      <c r="L13" s="78"/>
      <c r="M13" s="77"/>
      <c r="N13" s="78"/>
      <c r="O13" s="77"/>
      <c r="P13" s="77"/>
      <c r="Q13" s="103"/>
      <c r="R13" s="103"/>
      <c r="S13" s="136">
        <f t="shared" si="0"/>
        <v>468</v>
      </c>
      <c r="T13" s="136">
        <f t="shared" si="1"/>
        <v>9</v>
      </c>
      <c r="U13" s="102">
        <f t="shared" si="2"/>
        <v>468</v>
      </c>
      <c r="V13" s="25"/>
      <c r="W13" s="25"/>
      <c r="X13" s="25"/>
      <c r="Y13" s="43"/>
      <c r="Z13" s="40"/>
      <c r="AA13" s="41"/>
      <c r="AB13" s="19"/>
      <c r="AC13" s="19"/>
      <c r="AD13" s="19"/>
      <c r="AE13" s="19"/>
      <c r="AF13" s="19"/>
      <c r="AG13" s="44"/>
      <c r="AH13" s="47"/>
    </row>
    <row r="14" spans="1:34" ht="15.75" customHeight="1" hidden="1">
      <c r="A14" s="99" t="s">
        <v>61</v>
      </c>
      <c r="B14" s="31"/>
      <c r="C14" s="71"/>
      <c r="D14" s="78"/>
      <c r="E14" s="77"/>
      <c r="F14" s="78"/>
      <c r="G14" s="77"/>
      <c r="H14" s="78"/>
      <c r="I14" s="77"/>
      <c r="J14" s="78"/>
      <c r="K14" s="77"/>
      <c r="L14" s="78"/>
      <c r="M14" s="77"/>
      <c r="N14" s="78"/>
      <c r="O14" s="77"/>
      <c r="P14" s="77"/>
      <c r="Q14" s="103"/>
      <c r="R14" s="103"/>
      <c r="S14" s="136" t="e">
        <f>#N/A</f>
        <v>#N/A</v>
      </c>
      <c r="T14" s="136" t="e">
        <f>#N/A</f>
        <v>#N/A</v>
      </c>
      <c r="U14" s="102" t="e">
        <f aca="true" t="shared" si="3" ref="U14:U29">AVERAGE(D14,F14,H14,J14,L14,N14,P14)</f>
        <v>#DIV/0!</v>
      </c>
      <c r="V14" s="25"/>
      <c r="W14" s="25"/>
      <c r="X14" s="25"/>
      <c r="Y14" s="43"/>
      <c r="Z14" s="40"/>
      <c r="AA14" s="41"/>
      <c r="AB14" s="19"/>
      <c r="AC14" s="19"/>
      <c r="AD14" s="19"/>
      <c r="AE14" s="19"/>
      <c r="AF14" s="19"/>
      <c r="AG14" s="44"/>
      <c r="AH14" s="47"/>
    </row>
    <row r="15" spans="1:34" ht="15.75" customHeight="1" hidden="1">
      <c r="A15" s="99" t="s">
        <v>33</v>
      </c>
      <c r="B15" s="32"/>
      <c r="C15" s="71"/>
      <c r="D15" s="134"/>
      <c r="E15" s="77"/>
      <c r="F15" s="78"/>
      <c r="G15" s="77"/>
      <c r="H15" s="78"/>
      <c r="I15" s="77"/>
      <c r="J15" s="78"/>
      <c r="K15" s="77"/>
      <c r="L15" s="78"/>
      <c r="M15" s="77"/>
      <c r="N15" s="78"/>
      <c r="O15" s="77"/>
      <c r="P15" s="77"/>
      <c r="Q15" s="103"/>
      <c r="R15" s="103"/>
      <c r="S15" s="136" t="e">
        <f>#N/A</f>
        <v>#N/A</v>
      </c>
      <c r="T15" s="136" t="e">
        <f>#N/A</f>
        <v>#N/A</v>
      </c>
      <c r="U15" s="102" t="e">
        <f t="shared" si="3"/>
        <v>#DIV/0!</v>
      </c>
      <c r="Y15" s="23"/>
      <c r="Z15" s="40"/>
      <c r="AA15" s="16"/>
      <c r="AB15" s="4"/>
      <c r="AC15" s="4"/>
      <c r="AD15" s="4"/>
      <c r="AE15" s="19"/>
      <c r="AF15" s="19"/>
      <c r="AG15" s="6"/>
      <c r="AH15" s="47"/>
    </row>
    <row r="16" spans="1:34" ht="15.75" customHeight="1" hidden="1">
      <c r="A16" s="99" t="s">
        <v>34</v>
      </c>
      <c r="B16" s="33"/>
      <c r="C16" s="138"/>
      <c r="D16" s="138"/>
      <c r="E16" s="138"/>
      <c r="F16" s="139"/>
      <c r="G16" s="138"/>
      <c r="H16" s="139"/>
      <c r="I16" s="138"/>
      <c r="J16" s="139"/>
      <c r="K16" s="138"/>
      <c r="L16" s="139"/>
      <c r="M16" s="138"/>
      <c r="N16" s="139"/>
      <c r="O16" s="138"/>
      <c r="P16" s="138"/>
      <c r="Q16" s="140"/>
      <c r="R16" s="140"/>
      <c r="S16" s="136" t="e">
        <f>#N/A</f>
        <v>#N/A</v>
      </c>
      <c r="T16" s="136" t="e">
        <f>#N/A</f>
        <v>#N/A</v>
      </c>
      <c r="U16" s="102" t="e">
        <f t="shared" si="3"/>
        <v>#DIV/0!</v>
      </c>
      <c r="Y16" s="23"/>
      <c r="Z16" s="40"/>
      <c r="AA16" s="16"/>
      <c r="AB16" s="4"/>
      <c r="AC16" s="4"/>
      <c r="AD16" s="4"/>
      <c r="AE16" s="19"/>
      <c r="AF16" s="19"/>
      <c r="AG16" s="6"/>
      <c r="AH16" s="47"/>
    </row>
    <row r="17" spans="1:34" ht="15.75" customHeight="1" hidden="1">
      <c r="A17" s="99" t="s">
        <v>35</v>
      </c>
      <c r="B17" s="80"/>
      <c r="C17" s="138"/>
      <c r="D17" s="138"/>
      <c r="E17" s="138"/>
      <c r="F17" s="139"/>
      <c r="G17" s="138"/>
      <c r="H17" s="139"/>
      <c r="I17" s="138"/>
      <c r="J17" s="139"/>
      <c r="K17" s="138"/>
      <c r="L17" s="139"/>
      <c r="M17" s="138"/>
      <c r="N17" s="139"/>
      <c r="O17" s="138"/>
      <c r="P17" s="138"/>
      <c r="Q17" s="140"/>
      <c r="R17" s="140"/>
      <c r="S17" s="136" t="e">
        <f>#N/A</f>
        <v>#N/A</v>
      </c>
      <c r="T17" s="136" t="e">
        <f>#N/A</f>
        <v>#N/A</v>
      </c>
      <c r="U17" s="102" t="e">
        <f t="shared" si="3"/>
        <v>#DIV/0!</v>
      </c>
      <c r="Y17" s="23"/>
      <c r="Z17" s="40"/>
      <c r="AA17" s="16"/>
      <c r="AB17" s="4"/>
      <c r="AC17" s="4"/>
      <c r="AD17" s="4"/>
      <c r="AE17" s="19"/>
      <c r="AF17" s="19"/>
      <c r="AG17" s="6"/>
      <c r="AH17" s="47"/>
    </row>
    <row r="18" spans="1:34" ht="15.75" customHeight="1" hidden="1" thickBot="1">
      <c r="A18" s="99" t="s">
        <v>36</v>
      </c>
      <c r="B18" s="97"/>
      <c r="C18" s="106"/>
      <c r="D18" s="135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6"/>
      <c r="Q18" s="108"/>
      <c r="R18" s="108"/>
      <c r="S18" s="136" t="e">
        <f>#N/A</f>
        <v>#N/A</v>
      </c>
      <c r="T18" s="136" t="e">
        <f>#N/A</f>
        <v>#N/A</v>
      </c>
      <c r="U18" s="102" t="e">
        <f t="shared" si="3"/>
        <v>#DIV/0!</v>
      </c>
      <c r="Y18" s="23"/>
      <c r="Z18" s="40"/>
      <c r="AA18" s="16"/>
      <c r="AB18" s="4"/>
      <c r="AC18" s="4"/>
      <c r="AD18" s="4"/>
      <c r="AE18" s="19"/>
      <c r="AF18" s="19"/>
      <c r="AG18" s="6"/>
      <c r="AH18" s="47"/>
    </row>
    <row r="19" spans="1:34" ht="15.75" customHeight="1" hidden="1">
      <c r="A19" s="99" t="s">
        <v>37</v>
      </c>
      <c r="B19" s="96"/>
      <c r="C19" s="109"/>
      <c r="D19" s="110"/>
      <c r="E19" s="109"/>
      <c r="F19" s="111"/>
      <c r="G19" s="109"/>
      <c r="H19" s="111"/>
      <c r="I19" s="112"/>
      <c r="J19" s="111"/>
      <c r="K19" s="112"/>
      <c r="L19" s="111"/>
      <c r="M19" s="142"/>
      <c r="N19" s="142"/>
      <c r="O19" s="142"/>
      <c r="P19" s="142"/>
      <c r="Q19" s="113"/>
      <c r="R19" s="113"/>
      <c r="S19" s="114" t="e">
        <f>#N/A</f>
        <v>#N/A</v>
      </c>
      <c r="T19" s="115" t="e">
        <f>#N/A</f>
        <v>#N/A</v>
      </c>
      <c r="U19" s="102" t="e">
        <f t="shared" si="3"/>
        <v>#DIV/0!</v>
      </c>
      <c r="Y19" s="43"/>
      <c r="Z19" s="40"/>
      <c r="AA19" s="41"/>
      <c r="AB19" s="19"/>
      <c r="AC19" s="19"/>
      <c r="AD19" s="19"/>
      <c r="AE19" s="19"/>
      <c r="AF19" s="19"/>
      <c r="AG19" s="44"/>
      <c r="AH19" s="45"/>
    </row>
    <row r="20" spans="1:34" ht="15.75" customHeight="1" hidden="1">
      <c r="A20" s="99" t="s">
        <v>38</v>
      </c>
      <c r="B20" s="34"/>
      <c r="C20" s="116"/>
      <c r="D20" s="117"/>
      <c r="E20" s="116"/>
      <c r="F20" s="81"/>
      <c r="G20" s="116"/>
      <c r="H20" s="81"/>
      <c r="I20" s="116"/>
      <c r="J20" s="81"/>
      <c r="K20" s="116"/>
      <c r="L20" s="81"/>
      <c r="M20" s="143"/>
      <c r="N20" s="143"/>
      <c r="O20" s="143"/>
      <c r="P20" s="143"/>
      <c r="Q20" s="82"/>
      <c r="R20" s="82"/>
      <c r="S20" s="118" t="e">
        <f>#N/A</f>
        <v>#N/A</v>
      </c>
      <c r="T20" s="119" t="e">
        <f>#N/A</f>
        <v>#N/A</v>
      </c>
      <c r="U20" s="102" t="e">
        <f t="shared" si="3"/>
        <v>#DIV/0!</v>
      </c>
      <c r="Y20" s="43"/>
      <c r="Z20" s="40"/>
      <c r="AA20" s="41"/>
      <c r="AB20" s="19"/>
      <c r="AC20" s="19"/>
      <c r="AD20" s="19"/>
      <c r="AE20" s="19"/>
      <c r="AF20" s="19"/>
      <c r="AG20" s="44"/>
      <c r="AH20" s="45"/>
    </row>
    <row r="21" spans="1:34" ht="15.75" customHeight="1" hidden="1">
      <c r="A21" s="99" t="s">
        <v>39</v>
      </c>
      <c r="B21" s="34"/>
      <c r="C21" s="120"/>
      <c r="D21" s="117"/>
      <c r="E21" s="120"/>
      <c r="F21" s="121"/>
      <c r="G21" s="122"/>
      <c r="H21" s="83"/>
      <c r="I21" s="122"/>
      <c r="J21" s="81"/>
      <c r="K21" s="122"/>
      <c r="L21" s="81"/>
      <c r="M21" s="143"/>
      <c r="N21" s="143"/>
      <c r="O21" s="143"/>
      <c r="P21" s="143"/>
      <c r="Q21" s="82"/>
      <c r="R21" s="82"/>
      <c r="S21" s="118" t="e">
        <f>#N/A</f>
        <v>#N/A</v>
      </c>
      <c r="T21" s="119" t="e">
        <f>#N/A</f>
        <v>#N/A</v>
      </c>
      <c r="U21" s="102" t="e">
        <f t="shared" si="3"/>
        <v>#DIV/0!</v>
      </c>
      <c r="Y21" s="43"/>
      <c r="Z21" s="40"/>
      <c r="AA21" s="41"/>
      <c r="AB21" s="19"/>
      <c r="AC21" s="19"/>
      <c r="AD21" s="19"/>
      <c r="AE21" s="19"/>
      <c r="AF21" s="19"/>
      <c r="AG21" s="44"/>
      <c r="AH21" s="45"/>
    </row>
    <row r="22" spans="1:34" ht="15.75" customHeight="1" hidden="1">
      <c r="A22" s="99" t="s">
        <v>40</v>
      </c>
      <c r="B22" s="34"/>
      <c r="C22" s="116"/>
      <c r="D22" s="117"/>
      <c r="E22" s="116"/>
      <c r="F22" s="81"/>
      <c r="G22" s="116"/>
      <c r="H22" s="81"/>
      <c r="I22" s="123"/>
      <c r="J22" s="81"/>
      <c r="K22" s="123"/>
      <c r="L22" s="81"/>
      <c r="M22" s="143"/>
      <c r="N22" s="143"/>
      <c r="O22" s="143"/>
      <c r="P22" s="143"/>
      <c r="Q22" s="82"/>
      <c r="R22" s="82"/>
      <c r="S22" s="118" t="e">
        <f>#N/A</f>
        <v>#N/A</v>
      </c>
      <c r="T22" s="119" t="e">
        <f>#N/A</f>
        <v>#N/A</v>
      </c>
      <c r="U22" s="102" t="e">
        <f t="shared" si="3"/>
        <v>#DIV/0!</v>
      </c>
      <c r="Y22" s="43"/>
      <c r="Z22" s="40"/>
      <c r="AA22" s="41"/>
      <c r="AB22" s="19"/>
      <c r="AC22" s="19"/>
      <c r="AD22" s="19"/>
      <c r="AE22" s="19"/>
      <c r="AF22" s="19"/>
      <c r="AG22" s="44"/>
      <c r="AH22" s="45"/>
    </row>
    <row r="23" spans="1:34" ht="15.75" customHeight="1" hidden="1">
      <c r="A23" s="99" t="s">
        <v>41</v>
      </c>
      <c r="B23" s="34"/>
      <c r="C23" s="116"/>
      <c r="D23" s="117"/>
      <c r="E23" s="116"/>
      <c r="F23" s="81"/>
      <c r="G23" s="116"/>
      <c r="H23" s="81"/>
      <c r="I23" s="116"/>
      <c r="J23" s="81"/>
      <c r="K23" s="116"/>
      <c r="L23" s="81"/>
      <c r="M23" s="143"/>
      <c r="N23" s="143"/>
      <c r="O23" s="143"/>
      <c r="P23" s="143"/>
      <c r="Q23" s="82"/>
      <c r="R23" s="82"/>
      <c r="S23" s="118" t="e">
        <f>#N/A</f>
        <v>#N/A</v>
      </c>
      <c r="T23" s="119" t="e">
        <f>#N/A</f>
        <v>#N/A</v>
      </c>
      <c r="U23" s="102" t="e">
        <f t="shared" si="3"/>
        <v>#DIV/0!</v>
      </c>
      <c r="Y23" s="43"/>
      <c r="Z23" s="40"/>
      <c r="AA23" s="41"/>
      <c r="AB23" s="19"/>
      <c r="AC23" s="19"/>
      <c r="AD23" s="19"/>
      <c r="AE23" s="19"/>
      <c r="AF23" s="19"/>
      <c r="AG23" s="44"/>
      <c r="AH23" s="45"/>
    </row>
    <row r="24" spans="1:34" ht="15.75" customHeight="1" hidden="1">
      <c r="A24" s="99" t="s">
        <v>42</v>
      </c>
      <c r="B24" s="34"/>
      <c r="C24" s="116"/>
      <c r="D24" s="83"/>
      <c r="E24" s="116"/>
      <c r="F24" s="81"/>
      <c r="G24" s="116"/>
      <c r="H24" s="81"/>
      <c r="I24" s="116"/>
      <c r="J24" s="81"/>
      <c r="K24" s="116"/>
      <c r="L24" s="81"/>
      <c r="M24" s="143"/>
      <c r="N24" s="143"/>
      <c r="O24" s="143"/>
      <c r="P24" s="143"/>
      <c r="Q24" s="82"/>
      <c r="R24" s="82"/>
      <c r="S24" s="118" t="e">
        <f>#N/A</f>
        <v>#N/A</v>
      </c>
      <c r="T24" s="119" t="e">
        <f>#N/A</f>
        <v>#N/A</v>
      </c>
      <c r="U24" s="102" t="e">
        <f t="shared" si="3"/>
        <v>#DIV/0!</v>
      </c>
      <c r="Y24" s="43"/>
      <c r="Z24" s="40"/>
      <c r="AA24" s="41"/>
      <c r="AB24" s="19"/>
      <c r="AC24" s="19"/>
      <c r="AD24" s="19"/>
      <c r="AE24" s="19"/>
      <c r="AF24" s="19"/>
      <c r="AG24" s="44"/>
      <c r="AH24" s="45"/>
    </row>
    <row r="25" spans="1:34" ht="15.75" customHeight="1" hidden="1">
      <c r="A25" s="99" t="s">
        <v>43</v>
      </c>
      <c r="B25" s="34"/>
      <c r="C25" s="116"/>
      <c r="D25" s="117"/>
      <c r="E25" s="116"/>
      <c r="F25" s="81"/>
      <c r="G25" s="116"/>
      <c r="H25" s="81"/>
      <c r="I25" s="123"/>
      <c r="J25" s="81"/>
      <c r="K25" s="123"/>
      <c r="L25" s="81"/>
      <c r="M25" s="143"/>
      <c r="N25" s="143"/>
      <c r="O25" s="143"/>
      <c r="P25" s="143"/>
      <c r="Q25" s="82"/>
      <c r="R25" s="82"/>
      <c r="S25" s="118" t="e">
        <f>#N/A</f>
        <v>#N/A</v>
      </c>
      <c r="T25" s="119" t="e">
        <f>#N/A</f>
        <v>#N/A</v>
      </c>
      <c r="U25" s="102" t="e">
        <f t="shared" si="3"/>
        <v>#DIV/0!</v>
      </c>
      <c r="Y25" s="43"/>
      <c r="Z25" s="40"/>
      <c r="AA25" s="41"/>
      <c r="AB25" s="19"/>
      <c r="AC25" s="19"/>
      <c r="AD25" s="19"/>
      <c r="AE25" s="19"/>
      <c r="AF25" s="19"/>
      <c r="AG25" s="44"/>
      <c r="AH25" s="45"/>
    </row>
    <row r="26" spans="1:34" ht="15.75" customHeight="1" hidden="1">
      <c r="A26" s="99" t="s">
        <v>44</v>
      </c>
      <c r="B26" s="34"/>
      <c r="C26" s="116"/>
      <c r="D26" s="117"/>
      <c r="E26" s="116"/>
      <c r="F26" s="81"/>
      <c r="G26" s="116"/>
      <c r="H26" s="81"/>
      <c r="I26" s="123"/>
      <c r="J26" s="81"/>
      <c r="K26" s="123"/>
      <c r="L26" s="81"/>
      <c r="M26" s="143"/>
      <c r="N26" s="143"/>
      <c r="O26" s="143"/>
      <c r="P26" s="143"/>
      <c r="Q26" s="82"/>
      <c r="R26" s="82"/>
      <c r="S26" s="118" t="e">
        <f>#N/A</f>
        <v>#N/A</v>
      </c>
      <c r="T26" s="119" t="e">
        <f>#N/A</f>
        <v>#N/A</v>
      </c>
      <c r="U26" s="102" t="e">
        <f t="shared" si="3"/>
        <v>#DIV/0!</v>
      </c>
      <c r="Y26" s="43"/>
      <c r="Z26" s="40"/>
      <c r="AA26" s="41"/>
      <c r="AB26" s="19"/>
      <c r="AC26" s="19"/>
      <c r="AD26" s="19"/>
      <c r="AE26" s="19"/>
      <c r="AF26" s="19"/>
      <c r="AG26" s="44"/>
      <c r="AH26" s="45"/>
    </row>
    <row r="27" spans="1:34" ht="15.75" customHeight="1" hidden="1" thickBot="1">
      <c r="A27" s="99" t="s">
        <v>45</v>
      </c>
      <c r="B27" s="35"/>
      <c r="C27" s="125"/>
      <c r="D27" s="126"/>
      <c r="E27" s="125"/>
      <c r="F27" s="84"/>
      <c r="G27" s="125"/>
      <c r="H27" s="84"/>
      <c r="I27" s="127"/>
      <c r="J27" s="84"/>
      <c r="K27" s="127"/>
      <c r="L27" s="84"/>
      <c r="M27" s="144"/>
      <c r="N27" s="144"/>
      <c r="O27" s="144"/>
      <c r="P27" s="144"/>
      <c r="Q27" s="85"/>
      <c r="R27" s="85"/>
      <c r="S27" s="118" t="e">
        <f>#N/A</f>
        <v>#N/A</v>
      </c>
      <c r="T27" s="119" t="e">
        <f>#N/A</f>
        <v>#N/A</v>
      </c>
      <c r="U27" s="102" t="e">
        <f t="shared" si="3"/>
        <v>#DIV/0!</v>
      </c>
      <c r="V27" s="48"/>
      <c r="W27" s="48"/>
      <c r="X27" s="48"/>
      <c r="Y27" s="43"/>
      <c r="Z27" s="40"/>
      <c r="AA27" s="16"/>
      <c r="AB27" s="4"/>
      <c r="AC27" s="4"/>
      <c r="AD27" s="4"/>
      <c r="AE27" s="19"/>
      <c r="AF27" s="42"/>
      <c r="AG27" s="44"/>
      <c r="AH27" s="23"/>
    </row>
    <row r="28" spans="1:34" ht="15.75" customHeight="1" hidden="1">
      <c r="A28" s="99" t="s">
        <v>46</v>
      </c>
      <c r="B28" s="31"/>
      <c r="C28" s="71"/>
      <c r="D28" s="78"/>
      <c r="E28" s="77"/>
      <c r="F28" s="78"/>
      <c r="G28" s="77"/>
      <c r="H28" s="137"/>
      <c r="I28" s="77"/>
      <c r="J28" s="78"/>
      <c r="K28" s="77"/>
      <c r="L28" s="78"/>
      <c r="M28" s="77"/>
      <c r="N28" s="78"/>
      <c r="O28" s="77"/>
      <c r="P28" s="77"/>
      <c r="Q28" s="103"/>
      <c r="R28" s="103"/>
      <c r="S28" s="136">
        <f>SUM(D28,F28,H28,J28,L28,N28,P28)-R28</f>
        <v>0</v>
      </c>
      <c r="T28" s="136">
        <f>SUM(C28,E28,G28,I28,K28,M28,O28)-R28</f>
        <v>0</v>
      </c>
      <c r="U28" s="102" t="e">
        <f t="shared" si="3"/>
        <v>#DIV/0!</v>
      </c>
      <c r="V28" s="25"/>
      <c r="W28" s="25"/>
      <c r="X28" s="25"/>
      <c r="Y28" s="43"/>
      <c r="Z28" s="40"/>
      <c r="AA28" s="46"/>
      <c r="AB28" s="19"/>
      <c r="AC28" s="19"/>
      <c r="AD28" s="19"/>
      <c r="AE28" s="19"/>
      <c r="AF28" s="19"/>
      <c r="AG28" s="44"/>
      <c r="AH28" s="45"/>
    </row>
    <row r="29" spans="1:34" ht="15.75" customHeight="1" hidden="1">
      <c r="A29" s="99" t="s">
        <v>47</v>
      </c>
      <c r="B29" s="32"/>
      <c r="C29" s="71"/>
      <c r="D29" s="78"/>
      <c r="E29" s="77"/>
      <c r="F29" s="78"/>
      <c r="G29" s="77"/>
      <c r="H29" s="78"/>
      <c r="I29" s="77"/>
      <c r="J29" s="78"/>
      <c r="K29" s="77"/>
      <c r="L29" s="78"/>
      <c r="M29" s="77"/>
      <c r="N29" s="78"/>
      <c r="O29" s="77"/>
      <c r="P29" s="77"/>
      <c r="Q29" s="103"/>
      <c r="R29" s="103"/>
      <c r="S29" s="136">
        <f>SUM(D29,F29,H29,J29,L29,N29,P29)-R29</f>
        <v>0</v>
      </c>
      <c r="T29" s="136">
        <f>SUM(C29,E29,G29,I29,K29,M29,O29)-R29</f>
        <v>0</v>
      </c>
      <c r="U29" s="102" t="e">
        <f t="shared" si="3"/>
        <v>#DIV/0!</v>
      </c>
      <c r="V29" s="25"/>
      <c r="W29" s="25"/>
      <c r="X29" s="25"/>
      <c r="Y29" s="43"/>
      <c r="Z29" s="40"/>
      <c r="AA29" s="46"/>
      <c r="AB29" s="19"/>
      <c r="AC29" s="19"/>
      <c r="AD29" s="19"/>
      <c r="AE29" s="19"/>
      <c r="AF29" s="19"/>
      <c r="AG29" s="44"/>
      <c r="AH29" s="45"/>
    </row>
    <row r="30" spans="1:34" ht="15.75" customHeight="1">
      <c r="A30" s="124"/>
      <c r="B30" s="128"/>
      <c r="C30" s="129"/>
      <c r="D30" s="129"/>
      <c r="E30" s="130"/>
      <c r="F30" s="130"/>
      <c r="G30" s="130"/>
      <c r="H30" s="129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32"/>
      <c r="V30" s="50"/>
      <c r="W30" s="50"/>
      <c r="X30" s="50"/>
      <c r="Y30" s="43"/>
      <c r="Z30" s="51"/>
      <c r="AA30" s="52"/>
      <c r="AB30" s="51"/>
      <c r="AC30" s="51"/>
      <c r="AD30" s="23"/>
      <c r="AE30" s="17"/>
      <c r="AF30" s="4"/>
      <c r="AG30" s="44"/>
      <c r="AH30" s="23"/>
    </row>
    <row r="31" spans="1:30" ht="20.25">
      <c r="A31" s="259" t="s">
        <v>21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4" ht="18.75" thickBot="1">
      <c r="A32" s="133"/>
      <c r="B32" s="128"/>
      <c r="C32" s="129"/>
      <c r="D32" s="129"/>
      <c r="E32" s="130"/>
      <c r="F32" s="130"/>
      <c r="G32" s="130"/>
      <c r="H32" s="129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132"/>
      <c r="V32" s="19"/>
      <c r="W32" s="42"/>
      <c r="X32" s="19"/>
      <c r="Y32" s="43"/>
      <c r="Z32" s="51"/>
      <c r="AA32" s="52"/>
      <c r="AB32" s="51"/>
      <c r="AC32" s="51"/>
      <c r="AD32" s="23"/>
      <c r="AE32" s="17"/>
      <c r="AF32" s="4"/>
      <c r="AG32" s="44"/>
      <c r="AH32" s="23"/>
    </row>
    <row r="33" spans="1:34" ht="15.75" customHeight="1" thickBot="1">
      <c r="A33" s="98"/>
      <c r="B33" s="205" t="s">
        <v>20</v>
      </c>
      <c r="C33" s="93" t="s">
        <v>2</v>
      </c>
      <c r="D33" s="93" t="s">
        <v>57</v>
      </c>
      <c r="E33" s="93" t="s">
        <v>3</v>
      </c>
      <c r="F33" s="93" t="s">
        <v>97</v>
      </c>
      <c r="G33" s="93" t="s">
        <v>4</v>
      </c>
      <c r="H33" s="93" t="s">
        <v>204</v>
      </c>
      <c r="I33" s="93" t="s">
        <v>5</v>
      </c>
      <c r="J33" s="93" t="s">
        <v>208</v>
      </c>
      <c r="K33" s="93" t="s">
        <v>11</v>
      </c>
      <c r="L33" s="93"/>
      <c r="M33" s="93" t="s">
        <v>58</v>
      </c>
      <c r="N33" s="93"/>
      <c r="O33" s="93" t="s">
        <v>59</v>
      </c>
      <c r="P33" s="93"/>
      <c r="Q33" s="93" t="s">
        <v>26</v>
      </c>
      <c r="R33" s="93" t="s">
        <v>25</v>
      </c>
      <c r="S33" s="93" t="s">
        <v>6</v>
      </c>
      <c r="T33" s="94" t="s">
        <v>7</v>
      </c>
      <c r="U33" s="95" t="s">
        <v>8</v>
      </c>
      <c r="AB33" s="14"/>
      <c r="AD33" s="4"/>
      <c r="AE33" s="4"/>
      <c r="AF33" s="4"/>
      <c r="AG33" s="6"/>
      <c r="AH33" s="23"/>
    </row>
    <row r="34" spans="1:34" ht="15.75" customHeight="1">
      <c r="A34" s="148" t="s">
        <v>2</v>
      </c>
      <c r="B34" s="204" t="s">
        <v>12</v>
      </c>
      <c r="C34" s="100">
        <v>17</v>
      </c>
      <c r="D34" s="91">
        <v>480</v>
      </c>
      <c r="E34" s="100">
        <v>17</v>
      </c>
      <c r="F34" s="91">
        <v>483</v>
      </c>
      <c r="G34" s="100">
        <v>17</v>
      </c>
      <c r="H34" s="91">
        <v>492</v>
      </c>
      <c r="I34" s="100">
        <v>17</v>
      </c>
      <c r="J34" s="91">
        <v>504</v>
      </c>
      <c r="K34" s="100"/>
      <c r="L34" s="91"/>
      <c r="M34" s="100"/>
      <c r="N34" s="91"/>
      <c r="O34" s="100"/>
      <c r="P34" s="100"/>
      <c r="Q34" s="101"/>
      <c r="R34" s="101"/>
      <c r="S34" s="136">
        <f>SUM(D34,F34,H34,J34,L34,N34,P34)-R34</f>
        <v>1959</v>
      </c>
      <c r="T34" s="136">
        <f>SUM(C34,E34,G34,I34,K34,M34,O34)-R34</f>
        <v>68</v>
      </c>
      <c r="U34" s="102">
        <f>AVERAGE(D34,F34,H34,J34,L34,N34,P34)</f>
        <v>489.75</v>
      </c>
      <c r="Y34" s="43"/>
      <c r="Z34" s="40"/>
      <c r="AA34" s="41"/>
      <c r="AB34" s="19"/>
      <c r="AC34" s="19"/>
      <c r="AD34" s="19"/>
      <c r="AE34" s="19"/>
      <c r="AF34" s="19"/>
      <c r="AG34" s="44"/>
      <c r="AH34" s="45"/>
    </row>
    <row r="35" spans="1:34" ht="15.75" customHeight="1">
      <c r="A35" s="149" t="s">
        <v>3</v>
      </c>
      <c r="B35" s="152" t="s">
        <v>27</v>
      </c>
      <c r="C35" s="77">
        <v>20</v>
      </c>
      <c r="D35" s="78">
        <v>511</v>
      </c>
      <c r="E35" s="77">
        <v>20</v>
      </c>
      <c r="F35" s="78">
        <v>524</v>
      </c>
      <c r="G35" s="77">
        <v>20</v>
      </c>
      <c r="H35" s="78">
        <v>538</v>
      </c>
      <c r="I35" s="77"/>
      <c r="J35" s="78"/>
      <c r="K35" s="77"/>
      <c r="L35" s="78"/>
      <c r="M35" s="77"/>
      <c r="N35" s="78"/>
      <c r="O35" s="77"/>
      <c r="P35" s="77"/>
      <c r="Q35" s="103"/>
      <c r="R35" s="103"/>
      <c r="S35" s="136">
        <f>SUM(D35,F35,H35,J35,L35,N35,P35)-R35</f>
        <v>1573</v>
      </c>
      <c r="T35" s="136">
        <f>SUM(C35,E35,G35,I35,K35,M35,O35)-R35</f>
        <v>60</v>
      </c>
      <c r="U35" s="102">
        <f>AVERAGE(D35,F35,H35,J35,L35,N35,P35)</f>
        <v>524.3333333333334</v>
      </c>
      <c r="Y35" s="43"/>
      <c r="Z35" s="40"/>
      <c r="AA35" s="41"/>
      <c r="AB35" s="19"/>
      <c r="AC35" s="19"/>
      <c r="AD35" s="19"/>
      <c r="AE35" s="19"/>
      <c r="AF35" s="19"/>
      <c r="AG35" s="44"/>
      <c r="AH35" s="45"/>
    </row>
    <row r="36" spans="1:34" ht="15.75" customHeight="1">
      <c r="A36" s="149" t="s">
        <v>4</v>
      </c>
      <c r="B36" s="31" t="s">
        <v>142</v>
      </c>
      <c r="C36" s="77">
        <v>14</v>
      </c>
      <c r="D36" s="134">
        <v>463</v>
      </c>
      <c r="E36" s="77">
        <v>12</v>
      </c>
      <c r="F36" s="78">
        <v>469</v>
      </c>
      <c r="G36" s="77">
        <v>12</v>
      </c>
      <c r="H36" s="78">
        <v>466</v>
      </c>
      <c r="I36" s="77">
        <v>14</v>
      </c>
      <c r="J36" s="78">
        <v>463</v>
      </c>
      <c r="K36" s="77"/>
      <c r="L36" s="78"/>
      <c r="M36" s="78"/>
      <c r="N36" s="78"/>
      <c r="O36" s="77"/>
      <c r="P36" s="77"/>
      <c r="Q36" s="103"/>
      <c r="R36" s="103"/>
      <c r="S36" s="136">
        <f>SUM(D36,F36,H36,J36,L36,N36,P36)-R36</f>
        <v>1861</v>
      </c>
      <c r="T36" s="136">
        <f>SUM(C36,E36,G36,I36,K36,M36,O36)-R36</f>
        <v>52</v>
      </c>
      <c r="U36" s="102">
        <f>AVERAGE(D36,F36,H36,J36,L36,N36,P36)</f>
        <v>465.25</v>
      </c>
      <c r="V36" s="18"/>
      <c r="W36" s="18"/>
      <c r="X36" s="18"/>
      <c r="Y36" s="43"/>
      <c r="Z36" s="40"/>
      <c r="AA36" s="41"/>
      <c r="AB36" s="19"/>
      <c r="AC36" s="19"/>
      <c r="AD36" s="19"/>
      <c r="AE36" s="19"/>
      <c r="AF36" s="19"/>
      <c r="AG36" s="44"/>
      <c r="AH36" s="45"/>
    </row>
    <row r="37" spans="1:34" ht="15.75" customHeight="1">
      <c r="A37" s="149" t="s">
        <v>5</v>
      </c>
      <c r="B37" s="32" t="s">
        <v>118</v>
      </c>
      <c r="C37" s="77">
        <v>12</v>
      </c>
      <c r="D37" s="134">
        <v>406</v>
      </c>
      <c r="E37" s="77">
        <v>14</v>
      </c>
      <c r="F37" s="78">
        <v>474</v>
      </c>
      <c r="G37" s="77">
        <v>14</v>
      </c>
      <c r="H37" s="78">
        <v>468</v>
      </c>
      <c r="I37" s="77">
        <v>12</v>
      </c>
      <c r="J37" s="78">
        <v>456</v>
      </c>
      <c r="K37" s="77"/>
      <c r="L37" s="78"/>
      <c r="M37" s="77"/>
      <c r="N37" s="78"/>
      <c r="O37" s="77"/>
      <c r="P37" s="77"/>
      <c r="Q37" s="103"/>
      <c r="R37" s="103"/>
      <c r="S37" s="136">
        <f>SUM(D37,F37,H37,J37,L37,N37,P37)-R37</f>
        <v>1804</v>
      </c>
      <c r="T37" s="136">
        <f>SUM(C37,E37,G37,I37,K37,M37,O37)-R37</f>
        <v>52</v>
      </c>
      <c r="U37" s="102">
        <f>AVERAGE(D37,F37,H37,J37,L37,N37,P37)</f>
        <v>451</v>
      </c>
      <c r="V37" s="25"/>
      <c r="W37" s="25"/>
      <c r="X37" s="25"/>
      <c r="Y37" s="43"/>
      <c r="Z37" s="40"/>
      <c r="AA37" s="46"/>
      <c r="AB37" s="19"/>
      <c r="AC37" s="19"/>
      <c r="AD37" s="19"/>
      <c r="AE37" s="19"/>
      <c r="AF37" s="19"/>
      <c r="AG37" s="44"/>
      <c r="AH37" s="45"/>
    </row>
    <row r="38" spans="1:34" ht="15.75" customHeight="1" hidden="1">
      <c r="A38" s="149" t="s">
        <v>32</v>
      </c>
      <c r="B38" s="152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7"/>
      <c r="Q38" s="103"/>
      <c r="R38" s="103"/>
      <c r="S38" s="136">
        <f aca="true" t="shared" si="4" ref="S38:S51">SUM(D38,F38,H38,J38,L38,N38,P38)-R38</f>
        <v>0</v>
      </c>
      <c r="T38" s="136" t="e">
        <f>#N/A</f>
        <v>#N/A</v>
      </c>
      <c r="U38" s="102" t="e">
        <f>#N/A</f>
        <v>#N/A</v>
      </c>
      <c r="V38" s="25"/>
      <c r="W38" s="25"/>
      <c r="X38" s="25"/>
      <c r="Y38" s="43"/>
      <c r="Z38" s="40"/>
      <c r="AA38" s="46"/>
      <c r="AB38" s="19"/>
      <c r="AC38" s="19"/>
      <c r="AD38" s="19"/>
      <c r="AE38" s="19"/>
      <c r="AF38" s="19"/>
      <c r="AG38" s="44"/>
      <c r="AH38" s="45"/>
    </row>
    <row r="39" spans="1:34" ht="15.75" customHeight="1" hidden="1">
      <c r="A39" s="149" t="s">
        <v>58</v>
      </c>
      <c r="B39" s="31"/>
      <c r="C39" s="77"/>
      <c r="D39" s="134"/>
      <c r="E39" s="77"/>
      <c r="F39" s="78"/>
      <c r="G39" s="77"/>
      <c r="H39" s="78"/>
      <c r="I39" s="105"/>
      <c r="J39" s="78"/>
      <c r="K39" s="105"/>
      <c r="L39" s="78"/>
      <c r="M39" s="77"/>
      <c r="N39" s="78"/>
      <c r="O39" s="77"/>
      <c r="P39" s="77"/>
      <c r="Q39" s="103"/>
      <c r="R39" s="103"/>
      <c r="S39" s="136">
        <f t="shared" si="4"/>
        <v>0</v>
      </c>
      <c r="T39" s="136" t="e">
        <f>#N/A</f>
        <v>#N/A</v>
      </c>
      <c r="U39" s="102" t="e">
        <f>#N/A</f>
        <v>#N/A</v>
      </c>
      <c r="V39" s="25"/>
      <c r="W39" s="25"/>
      <c r="X39" s="25"/>
      <c r="Y39" s="43"/>
      <c r="Z39" s="40"/>
      <c r="AA39" s="46"/>
      <c r="AB39" s="19"/>
      <c r="AC39" s="19"/>
      <c r="AD39" s="19"/>
      <c r="AE39" s="19"/>
      <c r="AF39" s="19"/>
      <c r="AG39" s="44"/>
      <c r="AH39" s="45"/>
    </row>
    <row r="40" spans="1:34" ht="15.75" customHeight="1" hidden="1">
      <c r="A40" s="149" t="s">
        <v>59</v>
      </c>
      <c r="B40" s="32"/>
      <c r="C40" s="77"/>
      <c r="D40" s="134"/>
      <c r="E40" s="77"/>
      <c r="F40" s="78"/>
      <c r="G40" s="77"/>
      <c r="H40" s="78"/>
      <c r="I40" s="77"/>
      <c r="J40" s="78"/>
      <c r="K40" s="77"/>
      <c r="L40" s="78"/>
      <c r="M40" s="77"/>
      <c r="N40" s="78"/>
      <c r="O40" s="77"/>
      <c r="P40" s="77"/>
      <c r="Q40" s="103"/>
      <c r="R40" s="103"/>
      <c r="S40" s="136">
        <f t="shared" si="4"/>
        <v>0</v>
      </c>
      <c r="T40" s="136" t="e">
        <f>#N/A</f>
        <v>#N/A</v>
      </c>
      <c r="U40" s="102" t="e">
        <f>#N/A</f>
        <v>#N/A</v>
      </c>
      <c r="V40" s="25"/>
      <c r="W40" s="25"/>
      <c r="X40" s="25"/>
      <c r="Y40" s="43"/>
      <c r="Z40" s="40"/>
      <c r="AA40" s="46"/>
      <c r="AB40" s="19"/>
      <c r="AC40" s="19"/>
      <c r="AD40" s="19"/>
      <c r="AE40" s="19"/>
      <c r="AF40" s="19"/>
      <c r="AG40" s="44"/>
      <c r="AH40" s="45"/>
    </row>
    <row r="41" spans="1:34" ht="15.75" customHeight="1" hidden="1">
      <c r="A41" s="149" t="s">
        <v>60</v>
      </c>
      <c r="B41" s="32"/>
      <c r="C41" s="77"/>
      <c r="D41" s="134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7"/>
      <c r="Q41" s="103"/>
      <c r="R41" s="103"/>
      <c r="S41" s="136">
        <f t="shared" si="4"/>
        <v>0</v>
      </c>
      <c r="T41" s="136" t="e">
        <f>#N/A</f>
        <v>#N/A</v>
      </c>
      <c r="U41" s="102" t="e">
        <f>#N/A</f>
        <v>#N/A</v>
      </c>
      <c r="V41" s="25"/>
      <c r="W41" s="25"/>
      <c r="X41" s="25"/>
      <c r="Y41" s="43"/>
      <c r="Z41" s="40"/>
      <c r="AA41" s="46"/>
      <c r="AB41" s="19"/>
      <c r="AC41" s="19"/>
      <c r="AD41" s="19"/>
      <c r="AE41" s="19"/>
      <c r="AF41" s="19"/>
      <c r="AG41" s="44"/>
      <c r="AH41" s="45"/>
    </row>
    <row r="42" spans="1:34" ht="15.75" customHeight="1" hidden="1">
      <c r="A42" s="149" t="s">
        <v>61</v>
      </c>
      <c r="B42" s="31"/>
      <c r="C42" s="77"/>
      <c r="D42" s="134"/>
      <c r="E42" s="77"/>
      <c r="F42" s="78"/>
      <c r="G42" s="77"/>
      <c r="H42" s="78"/>
      <c r="I42" s="77"/>
      <c r="J42" s="78"/>
      <c r="K42" s="77"/>
      <c r="L42" s="78"/>
      <c r="M42" s="77"/>
      <c r="N42" s="78"/>
      <c r="O42" s="77"/>
      <c r="P42" s="77"/>
      <c r="Q42" s="103"/>
      <c r="R42" s="103"/>
      <c r="S42" s="136">
        <f t="shared" si="4"/>
        <v>0</v>
      </c>
      <c r="T42" s="136" t="e">
        <f>#N/A</f>
        <v>#N/A</v>
      </c>
      <c r="U42" s="102" t="e">
        <f>#N/A</f>
        <v>#N/A</v>
      </c>
      <c r="V42" s="25"/>
      <c r="W42" s="25"/>
      <c r="X42" s="25"/>
      <c r="Y42" s="43"/>
      <c r="Z42" s="40"/>
      <c r="AA42" s="46"/>
      <c r="AB42" s="19"/>
      <c r="AC42" s="19"/>
      <c r="AD42" s="19"/>
      <c r="AE42" s="19"/>
      <c r="AF42" s="19"/>
      <c r="AG42" s="44"/>
      <c r="AH42" s="45"/>
    </row>
    <row r="43" spans="1:34" ht="15.75" customHeight="1" hidden="1">
      <c r="A43" s="149" t="s">
        <v>33</v>
      </c>
      <c r="B43" s="32"/>
      <c r="C43" s="77"/>
      <c r="D43" s="134"/>
      <c r="E43" s="77"/>
      <c r="F43" s="78"/>
      <c r="G43" s="77"/>
      <c r="H43" s="78"/>
      <c r="I43" s="77"/>
      <c r="J43" s="78"/>
      <c r="K43" s="77"/>
      <c r="L43" s="78"/>
      <c r="M43" s="78"/>
      <c r="N43" s="78"/>
      <c r="O43" s="77"/>
      <c r="P43" s="77"/>
      <c r="Q43" s="103"/>
      <c r="R43" s="103"/>
      <c r="S43" s="136">
        <f t="shared" si="4"/>
        <v>0</v>
      </c>
      <c r="T43" s="136" t="e">
        <f>#N/A</f>
        <v>#N/A</v>
      </c>
      <c r="U43" s="102" t="e">
        <f>#N/A</f>
        <v>#N/A</v>
      </c>
      <c r="V43" s="25"/>
      <c r="W43" s="25"/>
      <c r="X43" s="25"/>
      <c r="Y43" s="43"/>
      <c r="Z43" s="40"/>
      <c r="AA43" s="46"/>
      <c r="AB43" s="19"/>
      <c r="AC43" s="19"/>
      <c r="AD43" s="19"/>
      <c r="AE43" s="19"/>
      <c r="AF43" s="19"/>
      <c r="AG43" s="44"/>
      <c r="AH43" s="45"/>
    </row>
    <row r="44" spans="1:34" ht="15.75" customHeight="1" hidden="1" thickBot="1">
      <c r="A44" s="79" t="s">
        <v>59</v>
      </c>
      <c r="B44" s="86"/>
      <c r="C44" s="87"/>
      <c r="D44" s="88"/>
      <c r="E44" s="89"/>
      <c r="F44" s="88"/>
      <c r="G44" s="89"/>
      <c r="H44" s="88"/>
      <c r="I44" s="89"/>
      <c r="J44" s="88"/>
      <c r="K44" s="89"/>
      <c r="L44" s="88"/>
      <c r="M44" s="145"/>
      <c r="N44" s="145"/>
      <c r="O44" s="145"/>
      <c r="P44" s="145"/>
      <c r="Q44" s="90"/>
      <c r="R44" s="90"/>
      <c r="S44" s="136">
        <f t="shared" si="4"/>
        <v>0</v>
      </c>
      <c r="T44" s="136" t="e">
        <f>#N/A</f>
        <v>#N/A</v>
      </c>
      <c r="U44" s="104" t="e">
        <f>#N/A</f>
        <v>#N/A</v>
      </c>
      <c r="V44" s="25"/>
      <c r="W44" s="25"/>
      <c r="X44" s="25"/>
      <c r="Y44" s="43"/>
      <c r="Z44" s="40"/>
      <c r="AA44" s="46"/>
      <c r="AB44" s="19"/>
      <c r="AC44" s="19"/>
      <c r="AD44" s="19"/>
      <c r="AE44" s="19"/>
      <c r="AF44" s="19"/>
      <c r="AG44" s="44"/>
      <c r="AH44" s="45"/>
    </row>
    <row r="45" spans="1:34" ht="15.75" customHeight="1" hidden="1" thickBot="1">
      <c r="A45" s="79" t="s">
        <v>60</v>
      </c>
      <c r="B45" s="75"/>
      <c r="C45" s="55"/>
      <c r="D45" s="61"/>
      <c r="E45" s="58"/>
      <c r="F45" s="60"/>
      <c r="G45" s="58"/>
      <c r="H45" s="60"/>
      <c r="I45" s="58"/>
      <c r="J45" s="60"/>
      <c r="K45" s="58"/>
      <c r="L45" s="60"/>
      <c r="M45" s="146"/>
      <c r="N45" s="146"/>
      <c r="O45" s="146"/>
      <c r="P45" s="146"/>
      <c r="Q45" s="73"/>
      <c r="R45" s="73"/>
      <c r="S45" s="136">
        <f t="shared" si="4"/>
        <v>0</v>
      </c>
      <c r="T45" s="136" t="e">
        <f>#N/A</f>
        <v>#N/A</v>
      </c>
      <c r="U45" s="104" t="e">
        <f>#N/A</f>
        <v>#N/A</v>
      </c>
      <c r="V45" s="25"/>
      <c r="W45" s="25"/>
      <c r="X45" s="25"/>
      <c r="Y45" s="43"/>
      <c r="Z45" s="40"/>
      <c r="AA45" s="41"/>
      <c r="AB45" s="19"/>
      <c r="AC45" s="19"/>
      <c r="AD45" s="19"/>
      <c r="AE45" s="19"/>
      <c r="AF45" s="19"/>
      <c r="AG45" s="44"/>
      <c r="AH45" s="47"/>
    </row>
    <row r="46" spans="1:34" ht="15.75" customHeight="1" hidden="1" thickBot="1">
      <c r="A46" s="79" t="s">
        <v>61</v>
      </c>
      <c r="B46" s="76"/>
      <c r="C46" s="55"/>
      <c r="D46" s="59"/>
      <c r="E46" s="58"/>
      <c r="F46" s="60"/>
      <c r="G46" s="58"/>
      <c r="H46" s="60"/>
      <c r="I46" s="58"/>
      <c r="J46" s="60"/>
      <c r="K46" s="58"/>
      <c r="L46" s="60"/>
      <c r="M46" s="146"/>
      <c r="N46" s="146"/>
      <c r="O46" s="146"/>
      <c r="P46" s="146"/>
      <c r="Q46" s="73"/>
      <c r="R46" s="73"/>
      <c r="S46" s="136">
        <f t="shared" si="4"/>
        <v>0</v>
      </c>
      <c r="T46" s="136" t="e">
        <f>#N/A</f>
        <v>#N/A</v>
      </c>
      <c r="U46" s="104" t="e">
        <f>#N/A</f>
        <v>#N/A</v>
      </c>
      <c r="Y46" s="23"/>
      <c r="Z46" s="40"/>
      <c r="AA46" s="16"/>
      <c r="AB46" s="4"/>
      <c r="AC46" s="4"/>
      <c r="AD46" s="4"/>
      <c r="AE46" s="19"/>
      <c r="AF46" s="19"/>
      <c r="AG46" s="6"/>
      <c r="AH46" s="47"/>
    </row>
    <row r="47" spans="1:34" ht="15.75" customHeight="1" hidden="1" thickBot="1">
      <c r="A47" s="79" t="s">
        <v>33</v>
      </c>
      <c r="B47" s="56"/>
      <c r="C47" s="55"/>
      <c r="D47" s="59"/>
      <c r="E47" s="58"/>
      <c r="F47" s="60"/>
      <c r="G47" s="58"/>
      <c r="H47" s="60"/>
      <c r="I47" s="58"/>
      <c r="J47" s="60"/>
      <c r="K47" s="58"/>
      <c r="L47" s="60"/>
      <c r="M47" s="146"/>
      <c r="N47" s="146"/>
      <c r="O47" s="146"/>
      <c r="P47" s="146"/>
      <c r="Q47" s="73"/>
      <c r="R47" s="73"/>
      <c r="S47" s="136">
        <f t="shared" si="4"/>
        <v>0</v>
      </c>
      <c r="T47" s="136" t="e">
        <f>#N/A</f>
        <v>#N/A</v>
      </c>
      <c r="U47" s="104" t="e">
        <f>#N/A</f>
        <v>#N/A</v>
      </c>
      <c r="Y47" s="43"/>
      <c r="Z47" s="40"/>
      <c r="AA47" s="41"/>
      <c r="AB47" s="19"/>
      <c r="AC47" s="19"/>
      <c r="AD47" s="19"/>
      <c r="AE47" s="19"/>
      <c r="AF47" s="19"/>
      <c r="AG47" s="44"/>
      <c r="AH47" s="45"/>
    </row>
    <row r="48" spans="1:34" ht="15.75" customHeight="1" hidden="1" thickBot="1">
      <c r="A48" s="79" t="s">
        <v>34</v>
      </c>
      <c r="B48" s="56"/>
      <c r="C48" s="55"/>
      <c r="D48" s="59"/>
      <c r="E48" s="58"/>
      <c r="F48" s="60"/>
      <c r="G48" s="58"/>
      <c r="H48" s="60"/>
      <c r="I48" s="58"/>
      <c r="J48" s="60"/>
      <c r="K48" s="58"/>
      <c r="L48" s="60"/>
      <c r="M48" s="146"/>
      <c r="N48" s="146"/>
      <c r="O48" s="146"/>
      <c r="P48" s="146"/>
      <c r="Q48" s="73"/>
      <c r="R48" s="73"/>
      <c r="S48" s="136">
        <f t="shared" si="4"/>
        <v>0</v>
      </c>
      <c r="T48" s="136" t="e">
        <f>#N/A</f>
        <v>#N/A</v>
      </c>
      <c r="U48" s="104" t="e">
        <f>#N/A</f>
        <v>#N/A</v>
      </c>
      <c r="Y48" s="43"/>
      <c r="Z48" s="40"/>
      <c r="AA48" s="41"/>
      <c r="AB48" s="19"/>
      <c r="AC48" s="19"/>
      <c r="AD48" s="19"/>
      <c r="AE48" s="19"/>
      <c r="AF48" s="19"/>
      <c r="AG48" s="44"/>
      <c r="AH48" s="45"/>
    </row>
    <row r="49" spans="1:34" ht="15.75" customHeight="1" hidden="1" thickBot="1">
      <c r="A49" s="79" t="s">
        <v>35</v>
      </c>
      <c r="B49" s="56"/>
      <c r="C49" s="55"/>
      <c r="D49" s="59"/>
      <c r="E49" s="58"/>
      <c r="F49" s="60"/>
      <c r="G49" s="58"/>
      <c r="H49" s="60"/>
      <c r="I49" s="63"/>
      <c r="J49" s="60"/>
      <c r="K49" s="63"/>
      <c r="L49" s="60"/>
      <c r="M49" s="146"/>
      <c r="N49" s="146"/>
      <c r="O49" s="146"/>
      <c r="P49" s="146"/>
      <c r="Q49" s="73"/>
      <c r="R49" s="73"/>
      <c r="S49" s="136">
        <f t="shared" si="4"/>
        <v>0</v>
      </c>
      <c r="T49" s="136" t="e">
        <f>#N/A</f>
        <v>#N/A</v>
      </c>
      <c r="U49" s="104" t="e">
        <f>#N/A</f>
        <v>#N/A</v>
      </c>
      <c r="Y49" s="43"/>
      <c r="Z49" s="40"/>
      <c r="AA49" s="41"/>
      <c r="AB49" s="19"/>
      <c r="AC49" s="19"/>
      <c r="AD49" s="19"/>
      <c r="AE49" s="19"/>
      <c r="AF49" s="19"/>
      <c r="AG49" s="44"/>
      <c r="AH49" s="45"/>
    </row>
    <row r="50" spans="1:34" ht="15.75" customHeight="1" hidden="1" thickBot="1">
      <c r="A50" s="79" t="s">
        <v>36</v>
      </c>
      <c r="B50" s="56"/>
      <c r="C50" s="55"/>
      <c r="D50" s="59"/>
      <c r="E50" s="58"/>
      <c r="F50" s="60"/>
      <c r="G50" s="58"/>
      <c r="H50" s="60"/>
      <c r="I50" s="58"/>
      <c r="J50" s="60"/>
      <c r="K50" s="58"/>
      <c r="L50" s="60"/>
      <c r="M50" s="146"/>
      <c r="N50" s="146"/>
      <c r="O50" s="146"/>
      <c r="P50" s="146"/>
      <c r="Q50" s="73"/>
      <c r="R50" s="73"/>
      <c r="S50" s="136">
        <f t="shared" si="4"/>
        <v>0</v>
      </c>
      <c r="T50" s="136" t="e">
        <f>#N/A</f>
        <v>#N/A</v>
      </c>
      <c r="U50" s="104" t="e">
        <f>#N/A</f>
        <v>#N/A</v>
      </c>
      <c r="Y50" s="43"/>
      <c r="Z50" s="40"/>
      <c r="AA50" s="41"/>
      <c r="AB50" s="19"/>
      <c r="AC50" s="19"/>
      <c r="AD50" s="19"/>
      <c r="AE50" s="19"/>
      <c r="AF50" s="19"/>
      <c r="AG50" s="44"/>
      <c r="AH50" s="45"/>
    </row>
    <row r="51" spans="1:34" ht="15.75" customHeight="1" hidden="1" thickBot="1">
      <c r="A51" s="79" t="s">
        <v>37</v>
      </c>
      <c r="B51" s="57"/>
      <c r="C51" s="65"/>
      <c r="D51" s="62"/>
      <c r="E51" s="66"/>
      <c r="F51" s="67"/>
      <c r="G51" s="66"/>
      <c r="H51" s="67"/>
      <c r="I51" s="66"/>
      <c r="J51" s="67"/>
      <c r="K51" s="66"/>
      <c r="L51" s="67"/>
      <c r="M51" s="147"/>
      <c r="N51" s="147"/>
      <c r="O51" s="147"/>
      <c r="P51" s="147"/>
      <c r="Q51" s="74"/>
      <c r="R51" s="74"/>
      <c r="S51" s="136">
        <f t="shared" si="4"/>
        <v>0</v>
      </c>
      <c r="T51" s="136" t="e">
        <f>#N/A</f>
        <v>#N/A</v>
      </c>
      <c r="U51" s="104" t="e">
        <f>#N/A</f>
        <v>#N/A</v>
      </c>
      <c r="Y51" s="43"/>
      <c r="Z51" s="40"/>
      <c r="AA51" s="41"/>
      <c r="AB51" s="19"/>
      <c r="AC51" s="19"/>
      <c r="AD51" s="19"/>
      <c r="AE51" s="19"/>
      <c r="AF51" s="19"/>
      <c r="AG51" s="44"/>
      <c r="AH51" s="45"/>
    </row>
    <row r="52" spans="1:34" ht="14.25" hidden="1">
      <c r="A52" s="79"/>
      <c r="T52" s="136" t="e">
        <f>#N/A</f>
        <v>#N/A</v>
      </c>
      <c r="AD52" s="4"/>
      <c r="AE52" s="4"/>
      <c r="AF52" s="4"/>
      <c r="AG52" s="44"/>
      <c r="AH52" s="23"/>
    </row>
    <row r="53" spans="30:34" ht="15" hidden="1">
      <c r="AD53" s="4"/>
      <c r="AE53" s="4"/>
      <c r="AF53" s="4"/>
      <c r="AG53" s="44"/>
      <c r="AH53" s="23"/>
    </row>
    <row r="54" spans="1:34" ht="14.25">
      <c r="A54" s="99" t="s">
        <v>32</v>
      </c>
      <c r="B54" s="31" t="s">
        <v>115</v>
      </c>
      <c r="C54" s="77"/>
      <c r="D54" s="78"/>
      <c r="E54" s="77"/>
      <c r="F54" s="78"/>
      <c r="G54" s="77"/>
      <c r="H54" s="78"/>
      <c r="I54" s="77">
        <v>20</v>
      </c>
      <c r="J54" s="78">
        <v>507</v>
      </c>
      <c r="K54" s="77"/>
      <c r="L54" s="78"/>
      <c r="M54" s="77"/>
      <c r="N54" s="78"/>
      <c r="O54" s="77"/>
      <c r="P54" s="77"/>
      <c r="Q54" s="103"/>
      <c r="R54" s="103"/>
      <c r="S54" s="136">
        <f>SUM(D54,F54,H54,J54,L54,N54,P54)-R54</f>
        <v>507</v>
      </c>
      <c r="T54" s="136">
        <f>SUM(C54,E54,G54,I54,K54,M54,O54)-R54</f>
        <v>20</v>
      </c>
      <c r="U54" s="102">
        <f>AVERAGE(D54,F54,H54,J54,L54,N54,P54)</f>
        <v>507</v>
      </c>
      <c r="AD54" s="4"/>
      <c r="AE54" s="4"/>
      <c r="AF54" s="4"/>
      <c r="AG54" s="44"/>
      <c r="AH54" s="23"/>
    </row>
    <row r="55" spans="30:34" ht="15">
      <c r="AD55" s="4"/>
      <c r="AE55" s="4"/>
      <c r="AF55" s="4"/>
      <c r="AG55" s="6"/>
      <c r="AH55" s="23"/>
    </row>
    <row r="56" spans="30:34" ht="15">
      <c r="AD56" s="4"/>
      <c r="AE56" s="4"/>
      <c r="AF56" s="4"/>
      <c r="AG56" s="44"/>
      <c r="AH56" s="23"/>
    </row>
    <row r="57" spans="30:34" ht="15">
      <c r="AD57" s="4"/>
      <c r="AE57" s="4"/>
      <c r="AF57" s="4"/>
      <c r="AG57" s="44"/>
      <c r="AH57" s="23"/>
    </row>
    <row r="58" spans="30:34" ht="15">
      <c r="AD58" s="4"/>
      <c r="AE58" s="4"/>
      <c r="AF58" s="4"/>
      <c r="AG58" s="44"/>
      <c r="AH58" s="23"/>
    </row>
    <row r="59" spans="30:34" ht="15">
      <c r="AD59" s="4"/>
      <c r="AE59" s="4"/>
      <c r="AF59" s="4"/>
      <c r="AG59" s="44"/>
      <c r="AH59" s="23"/>
    </row>
    <row r="60" spans="30:34" ht="15">
      <c r="AD60" s="4"/>
      <c r="AE60" s="4"/>
      <c r="AF60" s="4"/>
      <c r="AG60" s="44"/>
      <c r="AH60" s="23"/>
    </row>
    <row r="61" spans="30:34" ht="15">
      <c r="AD61" s="4"/>
      <c r="AE61" s="4"/>
      <c r="AF61" s="4"/>
      <c r="AG61" s="6"/>
      <c r="AH61" s="23"/>
    </row>
    <row r="62" spans="30:34" ht="15">
      <c r="AD62" s="4"/>
      <c r="AE62" s="4"/>
      <c r="AF62" s="4"/>
      <c r="AG62" s="44"/>
      <c r="AH62" s="23"/>
    </row>
    <row r="63" spans="30:34" ht="15">
      <c r="AD63" s="4"/>
      <c r="AE63" s="4"/>
      <c r="AF63" s="4"/>
      <c r="AG63" s="44"/>
      <c r="AH63" s="23"/>
    </row>
    <row r="64" spans="30:34" ht="15">
      <c r="AD64" s="4"/>
      <c r="AE64" s="4"/>
      <c r="AF64" s="4"/>
      <c r="AG64" s="44"/>
      <c r="AH64" s="23"/>
    </row>
    <row r="65" spans="30:34" ht="15">
      <c r="AD65" s="4"/>
      <c r="AE65" s="4"/>
      <c r="AF65" s="4"/>
      <c r="AG65" s="44"/>
      <c r="AH65" s="23"/>
    </row>
  </sheetData>
  <sheetProtection/>
  <mergeCells count="4">
    <mergeCell ref="A31:U31"/>
    <mergeCell ref="A1:U1"/>
    <mergeCell ref="A2:U2"/>
    <mergeCell ref="A3:U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4"/>
  <sheetViews>
    <sheetView zoomScale="75" zoomScaleNormal="75" zoomScalePageLayoutView="0" workbookViewId="0" topLeftCell="A1">
      <selection activeCell="H20" sqref="H20"/>
    </sheetView>
  </sheetViews>
  <sheetFormatPr defaultColWidth="9.140625" defaultRowHeight="15"/>
  <cols>
    <col min="1" max="1" width="5.421875" style="0" customWidth="1"/>
    <col min="2" max="2" width="23.28125" style="0" customWidth="1"/>
    <col min="3" max="3" width="16.57421875" style="0" customWidth="1"/>
  </cols>
  <sheetData>
    <row r="3" spans="2:5" ht="33.75">
      <c r="B3" s="244" t="s">
        <v>130</v>
      </c>
      <c r="C3" s="244"/>
      <c r="D3" s="244"/>
      <c r="E3" s="244"/>
    </row>
    <row r="4" spans="2:5" ht="33.75">
      <c r="B4" s="244" t="s">
        <v>131</v>
      </c>
      <c r="C4" s="244"/>
      <c r="D4" s="244"/>
      <c r="E4" s="244"/>
    </row>
    <row r="6" ht="15">
      <c r="A6" t="s">
        <v>132</v>
      </c>
    </row>
    <row r="7" spans="2:8" ht="15">
      <c r="B7" t="s">
        <v>133</v>
      </c>
      <c r="C7" t="s">
        <v>134</v>
      </c>
      <c r="D7" t="s">
        <v>135</v>
      </c>
      <c r="E7" t="s">
        <v>136</v>
      </c>
      <c r="F7" t="s">
        <v>137</v>
      </c>
      <c r="G7" t="s">
        <v>138</v>
      </c>
      <c r="H7" t="s">
        <v>139</v>
      </c>
    </row>
    <row r="8" spans="1:8" ht="15">
      <c r="A8" t="s">
        <v>2</v>
      </c>
      <c r="B8" t="s">
        <v>140</v>
      </c>
      <c r="C8" t="s">
        <v>115</v>
      </c>
      <c r="D8">
        <v>2008</v>
      </c>
      <c r="E8">
        <v>90</v>
      </c>
      <c r="F8">
        <v>89</v>
      </c>
      <c r="G8">
        <v>179</v>
      </c>
      <c r="H8">
        <v>5</v>
      </c>
    </row>
    <row r="9" spans="1:8" ht="15">
      <c r="A9" t="s">
        <v>3</v>
      </c>
      <c r="B9" t="s">
        <v>141</v>
      </c>
      <c r="C9" t="s">
        <v>142</v>
      </c>
      <c r="D9">
        <v>2008</v>
      </c>
      <c r="E9">
        <v>86</v>
      </c>
      <c r="F9">
        <v>86</v>
      </c>
      <c r="G9">
        <v>172</v>
      </c>
      <c r="H9">
        <v>2</v>
      </c>
    </row>
    <row r="10" spans="1:8" ht="15">
      <c r="A10" t="s">
        <v>4</v>
      </c>
      <c r="B10" t="s">
        <v>143</v>
      </c>
      <c r="C10" t="s">
        <v>12</v>
      </c>
      <c r="D10">
        <v>2008</v>
      </c>
      <c r="E10">
        <v>83</v>
      </c>
      <c r="F10">
        <v>87</v>
      </c>
      <c r="G10">
        <v>170</v>
      </c>
      <c r="H10">
        <v>2</v>
      </c>
    </row>
    <row r="11" spans="1:8" ht="15">
      <c r="A11" t="s">
        <v>5</v>
      </c>
      <c r="B11" t="s">
        <v>144</v>
      </c>
      <c r="C11" t="s">
        <v>142</v>
      </c>
      <c r="D11">
        <v>2008</v>
      </c>
      <c r="E11">
        <v>77</v>
      </c>
      <c r="F11">
        <v>80</v>
      </c>
      <c r="G11">
        <v>157</v>
      </c>
      <c r="H11">
        <v>0</v>
      </c>
    </row>
    <row r="12" spans="1:8" ht="15">
      <c r="A12" t="s">
        <v>32</v>
      </c>
      <c r="B12" t="s">
        <v>147</v>
      </c>
      <c r="C12" t="s">
        <v>12</v>
      </c>
      <c r="D12">
        <v>2008</v>
      </c>
      <c r="E12">
        <v>72</v>
      </c>
      <c r="F12">
        <v>81</v>
      </c>
      <c r="G12">
        <v>153</v>
      </c>
      <c r="H12">
        <v>2</v>
      </c>
    </row>
    <row r="13" spans="1:8" ht="15">
      <c r="A13" t="s">
        <v>58</v>
      </c>
      <c r="B13" t="s">
        <v>145</v>
      </c>
      <c r="C13" t="s">
        <v>146</v>
      </c>
      <c r="D13">
        <v>2008</v>
      </c>
      <c r="E13">
        <v>77</v>
      </c>
      <c r="F13">
        <v>76</v>
      </c>
      <c r="G13">
        <v>153</v>
      </c>
      <c r="H13">
        <v>0</v>
      </c>
    </row>
    <row r="14" spans="1:8" ht="15">
      <c r="A14" t="s">
        <v>59</v>
      </c>
      <c r="B14" t="s">
        <v>148</v>
      </c>
      <c r="C14" t="s">
        <v>149</v>
      </c>
      <c r="D14">
        <v>2008</v>
      </c>
      <c r="E14">
        <v>75</v>
      </c>
      <c r="F14">
        <v>73</v>
      </c>
      <c r="G14">
        <v>148</v>
      </c>
      <c r="H14">
        <v>1</v>
      </c>
    </row>
    <row r="15" spans="1:8" ht="15">
      <c r="A15" t="s">
        <v>60</v>
      </c>
      <c r="B15" t="s">
        <v>150</v>
      </c>
      <c r="C15" t="s">
        <v>146</v>
      </c>
      <c r="D15">
        <v>2008</v>
      </c>
      <c r="E15">
        <v>67</v>
      </c>
      <c r="F15">
        <v>68</v>
      </c>
      <c r="G15">
        <v>135</v>
      </c>
      <c r="H15">
        <v>1</v>
      </c>
    </row>
    <row r="16" spans="1:8" ht="15">
      <c r="A16" t="s">
        <v>61</v>
      </c>
      <c r="B16" t="s">
        <v>151</v>
      </c>
      <c r="C16" t="s">
        <v>142</v>
      </c>
      <c r="D16">
        <v>2008</v>
      </c>
      <c r="E16">
        <v>74</v>
      </c>
      <c r="F16">
        <v>60</v>
      </c>
      <c r="G16">
        <v>134</v>
      </c>
      <c r="H16">
        <v>0</v>
      </c>
    </row>
    <row r="17" spans="1:8" ht="15">
      <c r="A17" t="s">
        <v>33</v>
      </c>
      <c r="B17" t="s">
        <v>152</v>
      </c>
      <c r="C17" t="s">
        <v>146</v>
      </c>
      <c r="D17">
        <v>2009</v>
      </c>
      <c r="E17">
        <v>56</v>
      </c>
      <c r="F17">
        <v>62</v>
      </c>
      <c r="G17">
        <v>118</v>
      </c>
      <c r="H17">
        <v>0</v>
      </c>
    </row>
    <row r="18" spans="1:8" ht="15">
      <c r="A18" t="s">
        <v>34</v>
      </c>
      <c r="B18" t="s">
        <v>153</v>
      </c>
      <c r="C18" t="s">
        <v>142</v>
      </c>
      <c r="D18">
        <v>2010</v>
      </c>
      <c r="E18">
        <v>30</v>
      </c>
      <c r="F18">
        <v>38</v>
      </c>
      <c r="G18">
        <v>68</v>
      </c>
      <c r="H18">
        <v>2</v>
      </c>
    </row>
    <row r="21" ht="15">
      <c r="A21" t="s">
        <v>154</v>
      </c>
    </row>
    <row r="22" spans="1:8" ht="15">
      <c r="A22" t="s">
        <v>155</v>
      </c>
      <c r="B22" t="s">
        <v>133</v>
      </c>
      <c r="C22" t="s">
        <v>134</v>
      </c>
      <c r="D22" t="s">
        <v>135</v>
      </c>
      <c r="E22" t="s">
        <v>136</v>
      </c>
      <c r="F22" t="s">
        <v>137</v>
      </c>
      <c r="G22" t="s">
        <v>138</v>
      </c>
      <c r="H22" t="s">
        <v>139</v>
      </c>
    </row>
    <row r="23" spans="1:8" ht="15">
      <c r="A23" t="s">
        <v>2</v>
      </c>
      <c r="B23" t="s">
        <v>112</v>
      </c>
      <c r="C23" t="s">
        <v>27</v>
      </c>
      <c r="D23">
        <v>2008</v>
      </c>
      <c r="E23">
        <v>88</v>
      </c>
      <c r="F23">
        <v>87</v>
      </c>
      <c r="G23">
        <v>175</v>
      </c>
      <c r="H23">
        <v>1</v>
      </c>
    </row>
    <row r="24" spans="1:8" ht="15">
      <c r="A24" t="s">
        <v>3</v>
      </c>
      <c r="B24" t="s">
        <v>109</v>
      </c>
      <c r="C24" t="s">
        <v>27</v>
      </c>
      <c r="D24">
        <v>2008</v>
      </c>
      <c r="E24">
        <v>85</v>
      </c>
      <c r="F24">
        <v>85</v>
      </c>
      <c r="G24">
        <v>170</v>
      </c>
      <c r="H24">
        <v>5</v>
      </c>
    </row>
    <row r="25" spans="1:8" ht="15">
      <c r="A25" t="s">
        <v>4</v>
      </c>
      <c r="B25" t="s">
        <v>121</v>
      </c>
      <c r="C25" t="s">
        <v>12</v>
      </c>
      <c r="D25">
        <v>2008</v>
      </c>
      <c r="E25">
        <v>78</v>
      </c>
      <c r="F25">
        <v>89</v>
      </c>
      <c r="G25">
        <v>167</v>
      </c>
      <c r="H25">
        <v>4</v>
      </c>
    </row>
    <row r="26" spans="1:8" ht="15">
      <c r="A26" t="s">
        <v>5</v>
      </c>
      <c r="B26" t="s">
        <v>94</v>
      </c>
      <c r="C26" t="s">
        <v>27</v>
      </c>
      <c r="D26">
        <v>2009</v>
      </c>
      <c r="E26">
        <v>83</v>
      </c>
      <c r="F26">
        <v>83</v>
      </c>
      <c r="G26">
        <v>166</v>
      </c>
      <c r="H26">
        <v>2</v>
      </c>
    </row>
    <row r="27" spans="1:8" ht="15">
      <c r="A27" t="s">
        <v>32</v>
      </c>
      <c r="B27" t="s">
        <v>156</v>
      </c>
      <c r="C27" t="s">
        <v>115</v>
      </c>
      <c r="D27">
        <v>2008</v>
      </c>
      <c r="E27">
        <v>80</v>
      </c>
      <c r="F27">
        <v>82</v>
      </c>
      <c r="G27">
        <v>162</v>
      </c>
      <c r="H27">
        <v>1</v>
      </c>
    </row>
    <row r="28" spans="1:8" ht="15">
      <c r="A28" t="s">
        <v>58</v>
      </c>
      <c r="B28" t="s">
        <v>157</v>
      </c>
      <c r="C28" t="s">
        <v>106</v>
      </c>
      <c r="D28">
        <v>2008</v>
      </c>
      <c r="E28">
        <v>74</v>
      </c>
      <c r="F28">
        <v>79</v>
      </c>
      <c r="G28">
        <v>153</v>
      </c>
      <c r="H28">
        <v>1</v>
      </c>
    </row>
    <row r="29" spans="1:8" ht="15">
      <c r="A29" t="s">
        <v>59</v>
      </c>
      <c r="B29" t="s">
        <v>111</v>
      </c>
      <c r="C29" t="s">
        <v>12</v>
      </c>
      <c r="D29">
        <v>2008</v>
      </c>
      <c r="E29">
        <v>80</v>
      </c>
      <c r="F29">
        <v>63</v>
      </c>
      <c r="G29">
        <v>143</v>
      </c>
      <c r="H29">
        <v>1</v>
      </c>
    </row>
    <row r="30" ht="15">
      <c r="A30" t="s">
        <v>102</v>
      </c>
    </row>
    <row r="33" spans="1:2" ht="15">
      <c r="A33" t="s">
        <v>2</v>
      </c>
      <c r="B33" t="s">
        <v>27</v>
      </c>
    </row>
    <row r="34" spans="2:8" ht="15">
      <c r="B34" t="s">
        <v>112</v>
      </c>
      <c r="C34" t="s">
        <v>27</v>
      </c>
      <c r="D34">
        <v>2008</v>
      </c>
      <c r="E34">
        <v>88</v>
      </c>
      <c r="F34">
        <v>87</v>
      </c>
      <c r="G34">
        <v>175</v>
      </c>
      <c r="H34">
        <v>1</v>
      </c>
    </row>
    <row r="35" spans="2:8" ht="15">
      <c r="B35" t="s">
        <v>158</v>
      </c>
      <c r="C35" t="s">
        <v>27</v>
      </c>
      <c r="D35">
        <v>2008</v>
      </c>
      <c r="E35">
        <v>85</v>
      </c>
      <c r="F35">
        <v>85</v>
      </c>
      <c r="G35">
        <v>170</v>
      </c>
      <c r="H35">
        <v>5</v>
      </c>
    </row>
    <row r="36" spans="2:8" ht="15">
      <c r="B36" t="s">
        <v>159</v>
      </c>
      <c r="C36" t="s">
        <v>27</v>
      </c>
      <c r="D36">
        <v>2009</v>
      </c>
      <c r="E36">
        <v>83</v>
      </c>
      <c r="F36">
        <v>83</v>
      </c>
      <c r="G36">
        <v>166</v>
      </c>
      <c r="H36">
        <v>2</v>
      </c>
    </row>
    <row r="37" ht="15">
      <c r="G37">
        <f>SUM(G34:G36)</f>
        <v>511</v>
      </c>
    </row>
    <row r="38" spans="1:2" ht="15">
      <c r="A38" t="s">
        <v>3</v>
      </c>
      <c r="B38" t="s">
        <v>12</v>
      </c>
    </row>
    <row r="39" spans="2:8" ht="15">
      <c r="B39" t="s">
        <v>111</v>
      </c>
      <c r="C39" t="s">
        <v>12</v>
      </c>
      <c r="D39">
        <v>2008</v>
      </c>
      <c r="E39">
        <v>80</v>
      </c>
      <c r="F39">
        <v>63</v>
      </c>
      <c r="G39">
        <v>143</v>
      </c>
      <c r="H39">
        <v>1</v>
      </c>
    </row>
    <row r="40" spans="2:8" ht="15">
      <c r="B40" t="s">
        <v>121</v>
      </c>
      <c r="C40" t="s">
        <v>12</v>
      </c>
      <c r="D40">
        <v>2008</v>
      </c>
      <c r="E40">
        <v>78</v>
      </c>
      <c r="F40">
        <v>89</v>
      </c>
      <c r="G40">
        <v>167</v>
      </c>
      <c r="H40">
        <v>4</v>
      </c>
    </row>
    <row r="41" spans="2:8" ht="15">
      <c r="B41" t="s">
        <v>143</v>
      </c>
      <c r="C41" t="s">
        <v>12</v>
      </c>
      <c r="D41">
        <v>2008</v>
      </c>
      <c r="E41">
        <v>83</v>
      </c>
      <c r="F41">
        <v>87</v>
      </c>
      <c r="G41">
        <v>170</v>
      </c>
      <c r="H41">
        <v>2</v>
      </c>
    </row>
    <row r="42" ht="15">
      <c r="G42">
        <f>SUM(G39:G41)</f>
        <v>480</v>
      </c>
    </row>
    <row r="44" spans="1:2" ht="15">
      <c r="A44" t="s">
        <v>4</v>
      </c>
      <c r="B44" t="s">
        <v>142</v>
      </c>
    </row>
    <row r="45" spans="2:8" ht="15">
      <c r="B45" t="s">
        <v>141</v>
      </c>
      <c r="C45" t="s">
        <v>142</v>
      </c>
      <c r="D45">
        <v>2008</v>
      </c>
      <c r="E45">
        <v>86</v>
      </c>
      <c r="F45">
        <v>86</v>
      </c>
      <c r="G45">
        <v>172</v>
      </c>
      <c r="H45">
        <v>2</v>
      </c>
    </row>
    <row r="46" spans="2:8" ht="15">
      <c r="B46" t="s">
        <v>144</v>
      </c>
      <c r="C46" t="s">
        <v>142</v>
      </c>
      <c r="D46">
        <v>2008</v>
      </c>
      <c r="E46">
        <v>77</v>
      </c>
      <c r="F46">
        <v>80</v>
      </c>
      <c r="G46">
        <v>157</v>
      </c>
      <c r="H46">
        <v>0</v>
      </c>
    </row>
    <row r="47" spans="2:8" ht="15">
      <c r="B47" t="s">
        <v>151</v>
      </c>
      <c r="C47" t="s">
        <v>142</v>
      </c>
      <c r="D47">
        <v>2008</v>
      </c>
      <c r="E47">
        <v>74</v>
      </c>
      <c r="F47">
        <v>60</v>
      </c>
      <c r="G47">
        <v>134</v>
      </c>
      <c r="H47">
        <v>0</v>
      </c>
    </row>
    <row r="48" ht="15">
      <c r="G48">
        <f>SUM(G45:G47)</f>
        <v>463</v>
      </c>
    </row>
    <row r="50" spans="1:2" ht="15">
      <c r="A50" t="s">
        <v>5</v>
      </c>
      <c r="B50" t="s">
        <v>146</v>
      </c>
    </row>
    <row r="51" spans="2:8" ht="15">
      <c r="B51" t="s">
        <v>150</v>
      </c>
      <c r="C51" t="s">
        <v>146</v>
      </c>
      <c r="D51">
        <v>2008</v>
      </c>
      <c r="E51">
        <v>67</v>
      </c>
      <c r="F51">
        <v>68</v>
      </c>
      <c r="G51">
        <v>135</v>
      </c>
      <c r="H51">
        <v>1</v>
      </c>
    </row>
    <row r="52" spans="2:8" ht="15">
      <c r="B52" t="s">
        <v>145</v>
      </c>
      <c r="C52" t="s">
        <v>146</v>
      </c>
      <c r="D52">
        <v>2008</v>
      </c>
      <c r="E52">
        <v>77</v>
      </c>
      <c r="F52">
        <v>76</v>
      </c>
      <c r="G52">
        <v>153</v>
      </c>
      <c r="H52">
        <v>0</v>
      </c>
    </row>
    <row r="53" spans="2:8" ht="15">
      <c r="B53" t="s">
        <v>152</v>
      </c>
      <c r="C53" t="s">
        <v>146</v>
      </c>
      <c r="D53">
        <v>2009</v>
      </c>
      <c r="E53">
        <v>56</v>
      </c>
      <c r="F53">
        <v>62</v>
      </c>
      <c r="G53">
        <v>118</v>
      </c>
      <c r="H53">
        <v>0</v>
      </c>
    </row>
    <row r="54" ht="15">
      <c r="G54">
        <f>SUM(G51:G53)</f>
        <v>406</v>
      </c>
    </row>
  </sheetData>
  <sheetProtection/>
  <printOptions/>
  <pageMargins left="0.75" right="0.75" top="0" bottom="0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0"/>
  <sheetViews>
    <sheetView zoomScale="75" zoomScaleNormal="75" zoomScalePageLayoutView="0" workbookViewId="0" topLeftCell="A1">
      <selection activeCell="F8" sqref="F8"/>
    </sheetView>
  </sheetViews>
  <sheetFormatPr defaultColWidth="9.140625" defaultRowHeight="15"/>
  <cols>
    <col min="2" max="2" width="20.8515625" style="0" customWidth="1"/>
    <col min="3" max="3" width="19.421875" style="0" customWidth="1"/>
  </cols>
  <sheetData>
    <row r="3" spans="2:5" ht="33.75">
      <c r="B3" s="244" t="s">
        <v>130</v>
      </c>
      <c r="C3" s="244"/>
      <c r="D3" s="244"/>
      <c r="E3" s="244"/>
    </row>
    <row r="4" spans="2:5" ht="33.75">
      <c r="B4" s="244" t="s">
        <v>131</v>
      </c>
      <c r="C4" s="244"/>
      <c r="D4" s="244"/>
      <c r="E4" s="244"/>
    </row>
    <row r="6" ht="15">
      <c r="A6" t="s">
        <v>160</v>
      </c>
    </row>
    <row r="7" spans="1:8" ht="15">
      <c r="A7" t="s">
        <v>155</v>
      </c>
      <c r="B7" t="s">
        <v>133</v>
      </c>
      <c r="C7" t="s">
        <v>134</v>
      </c>
      <c r="D7" t="s">
        <v>135</v>
      </c>
      <c r="E7" t="s">
        <v>136</v>
      </c>
      <c r="F7" t="s">
        <v>137</v>
      </c>
      <c r="G7" t="s">
        <v>138</v>
      </c>
      <c r="H7" t="s">
        <v>139</v>
      </c>
    </row>
    <row r="8" spans="1:8" ht="15">
      <c r="A8" t="s">
        <v>2</v>
      </c>
      <c r="B8" t="s">
        <v>161</v>
      </c>
      <c r="C8" t="s">
        <v>162</v>
      </c>
      <c r="D8">
        <v>2006</v>
      </c>
      <c r="E8">
        <v>90</v>
      </c>
      <c r="F8">
        <v>92</v>
      </c>
      <c r="G8" t="e">
        <f>#N/A</f>
        <v>#N/A</v>
      </c>
      <c r="H8">
        <v>6</v>
      </c>
    </row>
    <row r="9" spans="1:8" ht="15">
      <c r="A9" t="s">
        <v>3</v>
      </c>
      <c r="B9" t="s">
        <v>116</v>
      </c>
      <c r="C9" t="s">
        <v>146</v>
      </c>
      <c r="D9">
        <v>2007</v>
      </c>
      <c r="E9">
        <v>87</v>
      </c>
      <c r="F9">
        <v>93</v>
      </c>
      <c r="G9" t="e">
        <f>#N/A</f>
        <v>#N/A</v>
      </c>
      <c r="H9">
        <v>6</v>
      </c>
    </row>
    <row r="10" spans="1:8" ht="15">
      <c r="A10" t="s">
        <v>4</v>
      </c>
      <c r="B10" t="s">
        <v>101</v>
      </c>
      <c r="C10" t="s">
        <v>149</v>
      </c>
      <c r="D10">
        <v>2006</v>
      </c>
      <c r="E10">
        <v>88</v>
      </c>
      <c r="F10">
        <v>91</v>
      </c>
      <c r="G10" t="e">
        <f>#N/A</f>
        <v>#N/A</v>
      </c>
      <c r="H10">
        <v>4</v>
      </c>
    </row>
    <row r="11" spans="1:8" ht="15">
      <c r="A11" t="s">
        <v>5</v>
      </c>
      <c r="B11" t="s">
        <v>163</v>
      </c>
      <c r="C11" t="s">
        <v>115</v>
      </c>
      <c r="D11">
        <v>2006</v>
      </c>
      <c r="E11">
        <v>87</v>
      </c>
      <c r="F11">
        <v>91</v>
      </c>
      <c r="G11" t="e">
        <f>#N/A</f>
        <v>#N/A</v>
      </c>
      <c r="H11">
        <v>4</v>
      </c>
    </row>
    <row r="12" spans="1:8" ht="15">
      <c r="A12" t="s">
        <v>32</v>
      </c>
      <c r="B12" t="s">
        <v>164</v>
      </c>
      <c r="C12" t="s">
        <v>13</v>
      </c>
      <c r="D12">
        <v>2006</v>
      </c>
      <c r="E12">
        <v>86</v>
      </c>
      <c r="F12">
        <v>89</v>
      </c>
      <c r="G12" t="e">
        <f>#N/A</f>
        <v>#N/A</v>
      </c>
      <c r="H12">
        <v>1</v>
      </c>
    </row>
    <row r="13" spans="1:8" ht="15">
      <c r="A13" t="s">
        <v>58</v>
      </c>
      <c r="B13" t="s">
        <v>165</v>
      </c>
      <c r="C13" t="s">
        <v>12</v>
      </c>
      <c r="D13">
        <v>2006</v>
      </c>
      <c r="E13">
        <v>87</v>
      </c>
      <c r="F13">
        <v>88</v>
      </c>
      <c r="G13" t="e">
        <f>#N/A</f>
        <v>#N/A</v>
      </c>
      <c r="H13">
        <v>3</v>
      </c>
    </row>
    <row r="14" spans="1:8" ht="15">
      <c r="A14" t="s">
        <v>59</v>
      </c>
      <c r="B14" t="s">
        <v>113</v>
      </c>
      <c r="C14" t="s">
        <v>106</v>
      </c>
      <c r="D14">
        <v>2007</v>
      </c>
      <c r="E14">
        <v>86</v>
      </c>
      <c r="F14">
        <v>88</v>
      </c>
      <c r="G14" t="e">
        <f>#N/A</f>
        <v>#N/A</v>
      </c>
      <c r="H14">
        <v>3</v>
      </c>
    </row>
    <row r="15" spans="1:8" ht="15">
      <c r="A15" t="s">
        <v>60</v>
      </c>
      <c r="B15" t="s">
        <v>117</v>
      </c>
      <c r="C15" t="s">
        <v>146</v>
      </c>
      <c r="D15">
        <v>2007</v>
      </c>
      <c r="E15">
        <v>88</v>
      </c>
      <c r="F15">
        <v>83</v>
      </c>
      <c r="G15" t="e">
        <f>#N/A</f>
        <v>#N/A</v>
      </c>
      <c r="H15">
        <v>2</v>
      </c>
    </row>
    <row r="16" spans="1:8" ht="15">
      <c r="A16" t="s">
        <v>61</v>
      </c>
      <c r="B16" t="s">
        <v>166</v>
      </c>
      <c r="C16" t="s">
        <v>167</v>
      </c>
      <c r="D16">
        <v>2007</v>
      </c>
      <c r="E16">
        <v>82</v>
      </c>
      <c r="F16">
        <v>88</v>
      </c>
      <c r="G16" t="e">
        <f>#N/A</f>
        <v>#N/A</v>
      </c>
      <c r="H16">
        <v>1</v>
      </c>
    </row>
    <row r="17" spans="1:8" ht="15">
      <c r="A17" t="s">
        <v>33</v>
      </c>
      <c r="B17" t="s">
        <v>103</v>
      </c>
      <c r="C17" t="s">
        <v>115</v>
      </c>
      <c r="D17">
        <v>2006</v>
      </c>
      <c r="E17">
        <v>82</v>
      </c>
      <c r="F17">
        <v>88</v>
      </c>
      <c r="G17" t="e">
        <f>#N/A</f>
        <v>#N/A</v>
      </c>
      <c r="H17">
        <v>3</v>
      </c>
    </row>
    <row r="18" spans="1:8" ht="15">
      <c r="A18" t="s">
        <v>34</v>
      </c>
      <c r="B18" t="s">
        <v>91</v>
      </c>
      <c r="C18" t="s">
        <v>115</v>
      </c>
      <c r="D18">
        <v>2007</v>
      </c>
      <c r="E18">
        <v>84</v>
      </c>
      <c r="F18">
        <v>85</v>
      </c>
      <c r="G18" t="e">
        <f>#N/A</f>
        <v>#N/A</v>
      </c>
      <c r="H18">
        <v>1</v>
      </c>
    </row>
    <row r="19" spans="1:8" ht="15">
      <c r="A19" t="s">
        <v>35</v>
      </c>
      <c r="B19" t="s">
        <v>168</v>
      </c>
      <c r="C19" t="s">
        <v>167</v>
      </c>
      <c r="D19">
        <v>2006</v>
      </c>
      <c r="E19">
        <v>85</v>
      </c>
      <c r="F19">
        <v>83</v>
      </c>
      <c r="G19" t="e">
        <f>#N/A</f>
        <v>#N/A</v>
      </c>
      <c r="H19">
        <v>1</v>
      </c>
    </row>
    <row r="20" spans="1:8" ht="15">
      <c r="A20" t="s">
        <v>36</v>
      </c>
      <c r="B20" t="s">
        <v>169</v>
      </c>
      <c r="C20" t="s">
        <v>170</v>
      </c>
      <c r="D20">
        <v>2007</v>
      </c>
      <c r="E20">
        <v>83</v>
      </c>
      <c r="F20">
        <v>82</v>
      </c>
      <c r="G20" t="e">
        <f>#N/A</f>
        <v>#N/A</v>
      </c>
      <c r="H20">
        <v>1</v>
      </c>
    </row>
    <row r="21" spans="1:8" ht="15">
      <c r="A21" t="s">
        <v>37</v>
      </c>
      <c r="B21" t="s">
        <v>124</v>
      </c>
      <c r="C21" t="s">
        <v>172</v>
      </c>
      <c r="D21">
        <v>2006</v>
      </c>
      <c r="E21">
        <v>85</v>
      </c>
      <c r="F21">
        <v>79</v>
      </c>
      <c r="G21" t="e">
        <f>#N/A</f>
        <v>#N/A</v>
      </c>
      <c r="H21">
        <v>1</v>
      </c>
    </row>
    <row r="22" spans="1:8" ht="15">
      <c r="A22" t="s">
        <v>38</v>
      </c>
      <c r="B22" t="s">
        <v>171</v>
      </c>
      <c r="C22" t="s">
        <v>172</v>
      </c>
      <c r="D22">
        <v>2007</v>
      </c>
      <c r="E22">
        <v>83</v>
      </c>
      <c r="F22">
        <v>79</v>
      </c>
      <c r="G22" t="e">
        <f>#N/A</f>
        <v>#N/A</v>
      </c>
      <c r="H22">
        <v>1</v>
      </c>
    </row>
    <row r="23" spans="1:8" ht="15">
      <c r="A23" t="s">
        <v>39</v>
      </c>
      <c r="B23" t="s">
        <v>173</v>
      </c>
      <c r="C23" t="s">
        <v>172</v>
      </c>
      <c r="D23">
        <v>2007</v>
      </c>
      <c r="E23">
        <v>73</v>
      </c>
      <c r="F23">
        <v>75</v>
      </c>
      <c r="G23" t="e">
        <f>#N/A</f>
        <v>#N/A</v>
      </c>
      <c r="H23">
        <v>1</v>
      </c>
    </row>
    <row r="24" spans="1:8" ht="15">
      <c r="A24" t="s">
        <v>40</v>
      </c>
      <c r="B24" t="s">
        <v>174</v>
      </c>
      <c r="C24" t="s">
        <v>175</v>
      </c>
      <c r="D24">
        <v>2007</v>
      </c>
      <c r="E24">
        <v>77</v>
      </c>
      <c r="F24">
        <v>65</v>
      </c>
      <c r="G24" t="e">
        <f>#N/A</f>
        <v>#N/A</v>
      </c>
      <c r="H24">
        <v>1</v>
      </c>
    </row>
    <row r="25" spans="1:8" ht="15">
      <c r="A25" t="s">
        <v>41</v>
      </c>
      <c r="B25" t="s">
        <v>176</v>
      </c>
      <c r="C25" t="s">
        <v>93</v>
      </c>
      <c r="D25">
        <v>2007</v>
      </c>
      <c r="E25">
        <v>64</v>
      </c>
      <c r="F25">
        <v>77</v>
      </c>
      <c r="G25" t="e">
        <f>#N/A</f>
        <v>#N/A</v>
      </c>
      <c r="H25">
        <v>2</v>
      </c>
    </row>
    <row r="26" spans="1:8" ht="15">
      <c r="A26" t="s">
        <v>42</v>
      </c>
      <c r="B26" t="s">
        <v>177</v>
      </c>
      <c r="C26" t="s">
        <v>93</v>
      </c>
      <c r="D26">
        <v>2007</v>
      </c>
      <c r="E26">
        <v>73</v>
      </c>
      <c r="F26">
        <v>65</v>
      </c>
      <c r="G26" t="e">
        <f>#N/A</f>
        <v>#N/A</v>
      </c>
      <c r="H26">
        <v>2</v>
      </c>
    </row>
    <row r="27" spans="1:8" ht="15">
      <c r="A27" t="s">
        <v>43</v>
      </c>
      <c r="B27" t="s">
        <v>178</v>
      </c>
      <c r="C27" t="s">
        <v>93</v>
      </c>
      <c r="D27">
        <v>2008</v>
      </c>
      <c r="E27">
        <v>65</v>
      </c>
      <c r="F27">
        <v>64</v>
      </c>
      <c r="G27" t="e">
        <f>#N/A</f>
        <v>#N/A</v>
      </c>
      <c r="H27">
        <v>0</v>
      </c>
    </row>
    <row r="28" spans="1:8" ht="15">
      <c r="A28" t="s">
        <v>44</v>
      </c>
      <c r="B28" t="s">
        <v>179</v>
      </c>
      <c r="C28" t="s">
        <v>13</v>
      </c>
      <c r="D28">
        <v>2007</v>
      </c>
      <c r="E28">
        <v>69</v>
      </c>
      <c r="F28">
        <v>59</v>
      </c>
      <c r="G28" t="e">
        <f>#N/A</f>
        <v>#N/A</v>
      </c>
      <c r="H28">
        <v>0</v>
      </c>
    </row>
    <row r="29" spans="1:8" ht="15">
      <c r="A29" t="s">
        <v>45</v>
      </c>
      <c r="B29" t="s">
        <v>180</v>
      </c>
      <c r="C29" t="s">
        <v>106</v>
      </c>
      <c r="D29">
        <v>2006</v>
      </c>
      <c r="E29">
        <v>59</v>
      </c>
      <c r="F29">
        <v>60</v>
      </c>
      <c r="G29" t="e">
        <f>#N/A</f>
        <v>#N/A</v>
      </c>
      <c r="H29">
        <v>3</v>
      </c>
    </row>
    <row r="30" spans="1:8" ht="15">
      <c r="A30" t="s">
        <v>46</v>
      </c>
      <c r="B30" t="s">
        <v>181</v>
      </c>
      <c r="C30" t="s">
        <v>149</v>
      </c>
      <c r="D30">
        <v>2008</v>
      </c>
      <c r="E30">
        <v>63</v>
      </c>
      <c r="F30">
        <v>54</v>
      </c>
      <c r="G30" t="e">
        <f>#N/A</f>
        <v>#N/A</v>
      </c>
      <c r="H30">
        <v>0</v>
      </c>
    </row>
    <row r="34" ht="15">
      <c r="A34" t="s">
        <v>182</v>
      </c>
    </row>
    <row r="35" spans="1:8" ht="15">
      <c r="A35" t="s">
        <v>155</v>
      </c>
      <c r="B35" t="s">
        <v>133</v>
      </c>
      <c r="C35" t="s">
        <v>134</v>
      </c>
      <c r="D35" t="s">
        <v>135</v>
      </c>
      <c r="E35" t="s">
        <v>136</v>
      </c>
      <c r="F35" t="s">
        <v>137</v>
      </c>
      <c r="G35" t="s">
        <v>138</v>
      </c>
      <c r="H35" t="s">
        <v>139</v>
      </c>
    </row>
    <row r="36" spans="1:8" ht="15">
      <c r="A36" t="s">
        <v>2</v>
      </c>
      <c r="B36" t="s">
        <v>30</v>
      </c>
      <c r="C36" t="s">
        <v>27</v>
      </c>
      <c r="D36">
        <v>2007</v>
      </c>
      <c r="E36">
        <v>93</v>
      </c>
      <c r="F36">
        <v>95</v>
      </c>
      <c r="G36">
        <v>188</v>
      </c>
      <c r="H36">
        <v>9</v>
      </c>
    </row>
    <row r="37" spans="1:8" ht="15">
      <c r="A37" t="s">
        <v>3</v>
      </c>
      <c r="B37" t="s">
        <v>107</v>
      </c>
      <c r="C37" t="s">
        <v>12</v>
      </c>
      <c r="D37">
        <v>2006</v>
      </c>
      <c r="E37">
        <v>91</v>
      </c>
      <c r="F37">
        <v>90</v>
      </c>
      <c r="G37">
        <v>181</v>
      </c>
      <c r="H37">
        <v>6</v>
      </c>
    </row>
    <row r="38" spans="1:8" ht="15">
      <c r="A38" t="s">
        <v>4</v>
      </c>
      <c r="B38" t="s">
        <v>183</v>
      </c>
      <c r="C38" t="s">
        <v>14</v>
      </c>
      <c r="D38">
        <v>2006</v>
      </c>
      <c r="E38">
        <v>92</v>
      </c>
      <c r="F38">
        <v>89</v>
      </c>
      <c r="G38">
        <v>181</v>
      </c>
      <c r="H38">
        <v>3</v>
      </c>
    </row>
    <row r="39" spans="1:8" ht="24.75" customHeight="1">
      <c r="A39" t="s">
        <v>5</v>
      </c>
      <c r="B39" t="s">
        <v>108</v>
      </c>
      <c r="C39" t="s">
        <v>12</v>
      </c>
      <c r="D39">
        <v>2006</v>
      </c>
      <c r="E39">
        <v>84</v>
      </c>
      <c r="F39">
        <v>91</v>
      </c>
      <c r="G39">
        <v>175</v>
      </c>
      <c r="H39">
        <v>3</v>
      </c>
    </row>
    <row r="40" spans="1:8" ht="15">
      <c r="A40" t="s">
        <v>32</v>
      </c>
      <c r="B40" t="s">
        <v>99</v>
      </c>
      <c r="C40" t="s">
        <v>14</v>
      </c>
      <c r="D40">
        <v>2006</v>
      </c>
      <c r="E40">
        <v>89</v>
      </c>
      <c r="F40">
        <v>85</v>
      </c>
      <c r="G40">
        <v>174</v>
      </c>
      <c r="H40">
        <v>3</v>
      </c>
    </row>
    <row r="41" spans="1:8" ht="15">
      <c r="A41" t="s">
        <v>58</v>
      </c>
      <c r="B41" t="s">
        <v>31</v>
      </c>
      <c r="C41" t="s">
        <v>12</v>
      </c>
      <c r="D41">
        <v>2006</v>
      </c>
      <c r="E41">
        <v>85</v>
      </c>
      <c r="F41">
        <v>88</v>
      </c>
      <c r="G41">
        <v>173</v>
      </c>
      <c r="H41">
        <v>4</v>
      </c>
    </row>
    <row r="42" spans="1:8" ht="15">
      <c r="A42" t="s">
        <v>59</v>
      </c>
      <c r="B42" t="s">
        <v>98</v>
      </c>
      <c r="C42" t="s">
        <v>14</v>
      </c>
      <c r="D42">
        <v>2006</v>
      </c>
      <c r="E42">
        <v>75</v>
      </c>
      <c r="F42">
        <v>83</v>
      </c>
      <c r="G42">
        <v>158</v>
      </c>
      <c r="H42">
        <v>2</v>
      </c>
    </row>
    <row r="43" spans="1:8" ht="15">
      <c r="A43" t="s">
        <v>60</v>
      </c>
      <c r="B43" t="s">
        <v>184</v>
      </c>
      <c r="C43" t="s">
        <v>146</v>
      </c>
      <c r="D43">
        <v>2006</v>
      </c>
      <c r="E43">
        <v>79</v>
      </c>
      <c r="F43">
        <v>72</v>
      </c>
      <c r="G43">
        <v>151</v>
      </c>
      <c r="H43">
        <v>0</v>
      </c>
    </row>
    <row r="44" spans="1:8" ht="15">
      <c r="A44" t="s">
        <v>61</v>
      </c>
      <c r="B44" t="s">
        <v>185</v>
      </c>
      <c r="C44" t="s">
        <v>186</v>
      </c>
      <c r="D44">
        <v>2006</v>
      </c>
      <c r="E44">
        <v>70</v>
      </c>
      <c r="F44">
        <v>74</v>
      </c>
      <c r="G44">
        <v>144</v>
      </c>
      <c r="H44">
        <v>2</v>
      </c>
    </row>
    <row r="50" ht="15">
      <c r="A50" t="s">
        <v>102</v>
      </c>
    </row>
    <row r="51" spans="1:2" ht="15">
      <c r="A51" t="s">
        <v>2</v>
      </c>
      <c r="B51" t="s">
        <v>12</v>
      </c>
    </row>
    <row r="52" spans="2:8" ht="25.5" customHeight="1">
      <c r="B52" t="s">
        <v>107</v>
      </c>
      <c r="C52" t="s">
        <v>12</v>
      </c>
      <c r="D52">
        <v>2006</v>
      </c>
      <c r="E52">
        <v>91</v>
      </c>
      <c r="F52">
        <v>90</v>
      </c>
      <c r="G52">
        <v>181</v>
      </c>
      <c r="H52">
        <v>6</v>
      </c>
    </row>
    <row r="53" spans="2:8" ht="15">
      <c r="B53" t="s">
        <v>31</v>
      </c>
      <c r="C53" t="s">
        <v>12</v>
      </c>
      <c r="D53">
        <v>2006</v>
      </c>
      <c r="E53">
        <v>85</v>
      </c>
      <c r="F53">
        <v>88</v>
      </c>
      <c r="G53">
        <v>173</v>
      </c>
      <c r="H53">
        <v>4</v>
      </c>
    </row>
    <row r="54" spans="2:8" ht="15">
      <c r="B54" t="s">
        <v>108</v>
      </c>
      <c r="C54" t="s">
        <v>12</v>
      </c>
      <c r="D54">
        <v>2006</v>
      </c>
      <c r="E54">
        <v>84</v>
      </c>
      <c r="F54">
        <v>91</v>
      </c>
      <c r="G54">
        <v>175</v>
      </c>
      <c r="H54">
        <v>3</v>
      </c>
    </row>
    <row r="55" ht="15">
      <c r="G55">
        <f>SUM(G52:G54)</f>
        <v>529</v>
      </c>
    </row>
    <row r="57" spans="1:2" ht="15">
      <c r="A57" t="s">
        <v>3</v>
      </c>
      <c r="B57" t="s">
        <v>115</v>
      </c>
    </row>
    <row r="58" spans="2:8" ht="15">
      <c r="B58" t="s">
        <v>91</v>
      </c>
      <c r="C58" t="s">
        <v>115</v>
      </c>
      <c r="D58">
        <v>2007</v>
      </c>
      <c r="E58">
        <v>84</v>
      </c>
      <c r="F58">
        <v>85</v>
      </c>
      <c r="G58">
        <v>169</v>
      </c>
      <c r="H58">
        <v>1</v>
      </c>
    </row>
    <row r="59" spans="2:8" ht="15">
      <c r="B59" t="s">
        <v>103</v>
      </c>
      <c r="C59" t="s">
        <v>115</v>
      </c>
      <c r="D59">
        <v>2006</v>
      </c>
      <c r="E59">
        <v>82</v>
      </c>
      <c r="F59">
        <v>88</v>
      </c>
      <c r="G59">
        <v>170</v>
      </c>
      <c r="H59">
        <v>3</v>
      </c>
    </row>
    <row r="60" spans="2:8" ht="15">
      <c r="B60" t="s">
        <v>163</v>
      </c>
      <c r="C60" t="s">
        <v>115</v>
      </c>
      <c r="D60">
        <v>2006</v>
      </c>
      <c r="E60">
        <v>87</v>
      </c>
      <c r="F60">
        <v>91</v>
      </c>
      <c r="G60">
        <v>178</v>
      </c>
      <c r="H60">
        <v>4</v>
      </c>
    </row>
    <row r="61" ht="15">
      <c r="G61">
        <f>SUM(G58:G60)</f>
        <v>517</v>
      </c>
    </row>
    <row r="62" spans="1:2" ht="15">
      <c r="A62" t="s">
        <v>4</v>
      </c>
      <c r="B62" t="s">
        <v>14</v>
      </c>
    </row>
    <row r="63" spans="2:8" ht="15">
      <c r="B63" t="s">
        <v>183</v>
      </c>
      <c r="C63" t="s">
        <v>14</v>
      </c>
      <c r="D63">
        <v>2006</v>
      </c>
      <c r="E63">
        <v>92</v>
      </c>
      <c r="F63">
        <v>89</v>
      </c>
      <c r="G63">
        <v>181</v>
      </c>
      <c r="H63">
        <v>3</v>
      </c>
    </row>
    <row r="64" spans="2:8" ht="15">
      <c r="B64" t="s">
        <v>99</v>
      </c>
      <c r="C64" t="s">
        <v>14</v>
      </c>
      <c r="D64">
        <v>2006</v>
      </c>
      <c r="E64">
        <v>89</v>
      </c>
      <c r="F64">
        <v>85</v>
      </c>
      <c r="G64">
        <v>174</v>
      </c>
      <c r="H64">
        <v>3</v>
      </c>
    </row>
    <row r="65" spans="2:8" ht="15">
      <c r="B65" t="s">
        <v>98</v>
      </c>
      <c r="C65" t="s">
        <v>14</v>
      </c>
      <c r="D65">
        <v>2006</v>
      </c>
      <c r="E65">
        <v>75</v>
      </c>
      <c r="F65">
        <v>83</v>
      </c>
      <c r="G65">
        <v>158</v>
      </c>
      <c r="H65">
        <v>2</v>
      </c>
    </row>
    <row r="66" ht="15">
      <c r="G66">
        <f>SUM(G63:G65)</f>
        <v>513</v>
      </c>
    </row>
    <row r="68" spans="1:2" ht="15">
      <c r="A68" t="s">
        <v>5</v>
      </c>
      <c r="B68" t="s">
        <v>146</v>
      </c>
    </row>
    <row r="69" spans="2:8" ht="15">
      <c r="B69" t="s">
        <v>116</v>
      </c>
      <c r="C69" t="s">
        <v>146</v>
      </c>
      <c r="D69">
        <v>2007</v>
      </c>
      <c r="E69">
        <v>87</v>
      </c>
      <c r="F69">
        <v>93</v>
      </c>
      <c r="G69">
        <v>180</v>
      </c>
      <c r="H69">
        <v>6</v>
      </c>
    </row>
    <row r="70" spans="2:8" ht="15">
      <c r="B70" t="s">
        <v>117</v>
      </c>
      <c r="C70" t="s">
        <v>146</v>
      </c>
      <c r="D70">
        <v>2007</v>
      </c>
      <c r="E70">
        <v>88</v>
      </c>
      <c r="F70">
        <v>83</v>
      </c>
      <c r="G70">
        <v>171</v>
      </c>
      <c r="H70">
        <v>2</v>
      </c>
    </row>
    <row r="71" spans="2:8" ht="15">
      <c r="B71" t="s">
        <v>184</v>
      </c>
      <c r="C71" t="s">
        <v>146</v>
      </c>
      <c r="D71">
        <v>2006</v>
      </c>
      <c r="E71">
        <v>79</v>
      </c>
      <c r="F71">
        <v>72</v>
      </c>
      <c r="G71">
        <v>151</v>
      </c>
      <c r="H71">
        <v>0</v>
      </c>
    </row>
    <row r="72" ht="15">
      <c r="G72">
        <f>SUM(G69:G71)</f>
        <v>502</v>
      </c>
    </row>
    <row r="74" spans="1:2" ht="15">
      <c r="A74" t="s">
        <v>32</v>
      </c>
      <c r="B74" t="s">
        <v>172</v>
      </c>
    </row>
    <row r="75" spans="2:8" ht="15">
      <c r="B75" t="s">
        <v>171</v>
      </c>
      <c r="C75" t="s">
        <v>172</v>
      </c>
      <c r="D75">
        <v>2007</v>
      </c>
      <c r="E75">
        <v>83</v>
      </c>
      <c r="F75">
        <v>79</v>
      </c>
      <c r="G75">
        <f>SUM(E75+F75)</f>
        <v>162</v>
      </c>
      <c r="H75">
        <v>1</v>
      </c>
    </row>
    <row r="76" spans="2:8" ht="15">
      <c r="B76" t="s">
        <v>124</v>
      </c>
      <c r="C76" t="s">
        <v>172</v>
      </c>
      <c r="D76">
        <v>2006</v>
      </c>
      <c r="E76">
        <v>85</v>
      </c>
      <c r="F76">
        <v>79</v>
      </c>
      <c r="G76">
        <f>SUM(E76+F76)</f>
        <v>164</v>
      </c>
      <c r="H76">
        <v>1</v>
      </c>
    </row>
    <row r="77" spans="2:8" ht="15">
      <c r="B77" t="s">
        <v>173</v>
      </c>
      <c r="C77" t="s">
        <v>172</v>
      </c>
      <c r="D77">
        <v>2007</v>
      </c>
      <c r="E77">
        <v>73</v>
      </c>
      <c r="F77">
        <v>75</v>
      </c>
      <c r="G77">
        <f>SUM(E77+F77)</f>
        <v>148</v>
      </c>
      <c r="H77">
        <v>1</v>
      </c>
    </row>
    <row r="78" ht="15">
      <c r="G78">
        <f>SUM(G75:G77)</f>
        <v>474</v>
      </c>
    </row>
    <row r="80" spans="1:2" ht="15">
      <c r="A80" t="s">
        <v>58</v>
      </c>
      <c r="B80" t="s">
        <v>186</v>
      </c>
    </row>
    <row r="81" spans="2:8" ht="15">
      <c r="B81" t="s">
        <v>101</v>
      </c>
      <c r="C81" t="s">
        <v>149</v>
      </c>
      <c r="D81">
        <v>2006</v>
      </c>
      <c r="E81">
        <v>88</v>
      </c>
      <c r="F81">
        <v>91</v>
      </c>
      <c r="G81">
        <v>179</v>
      </c>
      <c r="H81">
        <v>4</v>
      </c>
    </row>
    <row r="82" spans="2:8" ht="15">
      <c r="B82" t="s">
        <v>181</v>
      </c>
      <c r="C82" t="s">
        <v>149</v>
      </c>
      <c r="D82">
        <v>2008</v>
      </c>
      <c r="E82">
        <v>63</v>
      </c>
      <c r="F82">
        <v>54</v>
      </c>
      <c r="G82">
        <v>117</v>
      </c>
      <c r="H82">
        <v>0</v>
      </c>
    </row>
    <row r="83" spans="2:8" ht="15">
      <c r="B83" t="s">
        <v>185</v>
      </c>
      <c r="C83" t="s">
        <v>186</v>
      </c>
      <c r="D83">
        <v>2006</v>
      </c>
      <c r="E83">
        <v>70</v>
      </c>
      <c r="F83">
        <v>74</v>
      </c>
      <c r="G83">
        <v>144</v>
      </c>
      <c r="H83">
        <v>2</v>
      </c>
    </row>
    <row r="84" ht="15">
      <c r="G84">
        <f>SUM(G81:G83)</f>
        <v>440</v>
      </c>
    </row>
    <row r="86" spans="1:2" ht="15">
      <c r="A86" t="s">
        <v>59</v>
      </c>
      <c r="B86" t="s">
        <v>93</v>
      </c>
    </row>
    <row r="87" spans="2:8" ht="15">
      <c r="B87" t="s">
        <v>176</v>
      </c>
      <c r="C87" t="s">
        <v>93</v>
      </c>
      <c r="D87">
        <v>2007</v>
      </c>
      <c r="E87">
        <v>64</v>
      </c>
      <c r="F87">
        <v>77</v>
      </c>
      <c r="G87">
        <v>141</v>
      </c>
      <c r="H87">
        <v>2</v>
      </c>
    </row>
    <row r="88" spans="2:8" ht="15">
      <c r="B88" t="s">
        <v>177</v>
      </c>
      <c r="C88" t="s">
        <v>93</v>
      </c>
      <c r="D88">
        <v>2007</v>
      </c>
      <c r="E88">
        <v>73</v>
      </c>
      <c r="F88">
        <v>65</v>
      </c>
      <c r="G88">
        <v>138</v>
      </c>
      <c r="H88">
        <v>2</v>
      </c>
    </row>
    <row r="89" spans="2:8" ht="15">
      <c r="B89" t="s">
        <v>178</v>
      </c>
      <c r="C89" t="s">
        <v>93</v>
      </c>
      <c r="D89">
        <v>2008</v>
      </c>
      <c r="E89">
        <v>65</v>
      </c>
      <c r="F89">
        <v>64</v>
      </c>
      <c r="G89">
        <v>129</v>
      </c>
      <c r="H89">
        <v>0</v>
      </c>
    </row>
    <row r="90" ht="15">
      <c r="G90">
        <f>SUM(G87:G89)</f>
        <v>408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Mateja</cp:lastModifiedBy>
  <cp:lastPrinted>2019-01-06T22:06:38Z</cp:lastPrinted>
  <dcterms:created xsi:type="dcterms:W3CDTF">2014-01-22T21:09:24Z</dcterms:created>
  <dcterms:modified xsi:type="dcterms:W3CDTF">2019-02-22T21:27:23Z</dcterms:modified>
  <cp:category/>
  <cp:version/>
  <cp:contentType/>
  <cp:contentStatus/>
</cp:coreProperties>
</file>